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030" tabRatio="630" activeTab="0"/>
  </bookViews>
  <sheets>
    <sheet name="Tables" sheetId="1" r:id="rId1"/>
    <sheet name="Demographics" sheetId="2" r:id="rId2"/>
    <sheet name="Churches" sheetId="3" r:id="rId3"/>
    <sheet name="Population" sheetId="4" r:id="rId4"/>
    <sheet name="Race" sheetId="5" r:id="rId5"/>
    <sheet name="FamilyTypes" sheetId="6" r:id="rId6"/>
    <sheet name="Age" sheetId="7" r:id="rId7"/>
    <sheet name="Gender" sheetId="8" r:id="rId8"/>
    <sheet name="Foreign Born" sheetId="9" r:id="rId9"/>
    <sheet name="Income" sheetId="10" r:id="rId10"/>
    <sheet name="Education" sheetId="11" r:id="rId11"/>
    <sheet name="Unemployment" sheetId="12" r:id="rId12"/>
    <sheet name="Crime Chart" sheetId="13" r:id="rId13"/>
    <sheet name="City Crime Chart" sheetId="14" r:id="rId14"/>
    <sheet name="Murder" sheetId="15" r:id="rId15"/>
    <sheet name="Rape" sheetId="16" r:id="rId16"/>
    <sheet name="Robbery" sheetId="17" r:id="rId17"/>
    <sheet name="AggAssault" sheetId="18" r:id="rId18"/>
    <sheet name="Burglary" sheetId="19" r:id="rId19"/>
    <sheet name="Larceny" sheetId="20" r:id="rId20"/>
    <sheet name="AutoTheft" sheetId="21" r:id="rId21"/>
    <sheet name="Crime" sheetId="22" r:id="rId22"/>
  </sheets>
  <definedNames/>
  <calcPr fullCalcOnLoad="1"/>
</workbook>
</file>

<file path=xl/sharedStrings.xml><?xml version="1.0" encoding="utf-8"?>
<sst xmlns="http://schemas.openxmlformats.org/spreadsheetml/2006/main" count="619" uniqueCount="358">
  <si>
    <t>Indicator</t>
  </si>
  <si>
    <t>6.1%</t>
  </si>
  <si>
    <t>3.3%</t>
  </si>
  <si>
    <t>55.4%</t>
  </si>
  <si>
    <t>44.6%</t>
  </si>
  <si>
    <t>Clay Arsenal</t>
  </si>
  <si>
    <t>Tracts 5009, 5017, 5018</t>
  </si>
  <si>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</si>
  <si>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</si>
  <si>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</si>
  <si>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</si>
  <si>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</si>
  <si>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</si>
  <si>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r>
      <t>5</t>
    </r>
    <r>
      <rPr>
        <sz val="10"/>
        <rFont val="Arial"/>
        <family val="2"/>
      </rPr>
      <t>A household is composed of all the people who occupy a housing unit as their usual place of residence.  Compare with family.</t>
    </r>
  </si>
  <si>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</si>
  <si>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t>Total Population</t>
  </si>
  <si>
    <t># Households</t>
  </si>
  <si>
    <t># Males</t>
  </si>
  <si>
    <t># Children &lt;18 years</t>
  </si>
  <si>
    <t>% Children &lt;18 Years</t>
  </si>
  <si>
    <t># Children &lt;6 years</t>
  </si>
  <si>
    <t>% Children &lt;6 Years</t>
  </si>
  <si>
    <t># Single female householder with children</t>
  </si>
  <si>
    <t># Single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</si>
  <si>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</si>
  <si>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</si>
  <si>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</si>
  <si>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</si>
  <si>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</si>
  <si>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</si>
  <si>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</si>
  <si>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</si>
  <si>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</si>
  <si>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</si>
  <si>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</si>
  <si>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t># Hispanic/Latino</t>
  </si>
  <si>
    <t># White non-Hispanic</t>
  </si>
  <si>
    <t># African American non-Hispanic</t>
  </si>
  <si>
    <t># Asian non-Hispanic</t>
  </si>
  <si>
    <t># other non-Hispanic</t>
  </si>
  <si>
    <t>% Hispanic/Latino</t>
  </si>
  <si>
    <t>% White non-Hispanic</t>
  </si>
  <si>
    <t>% African American non-Hispanic</t>
  </si>
  <si>
    <t>% Asian non-Hispanic</t>
  </si>
  <si>
    <t>% other non-Hispanic</t>
  </si>
  <si>
    <t>Mean Family Income</t>
  </si>
  <si>
    <t>Mean Household Income</t>
  </si>
  <si>
    <t>Weighted Median Family Income</t>
  </si>
  <si>
    <t>Weighted Median Household Income</t>
  </si>
  <si>
    <t>Mean Income Female Head of Household</t>
  </si>
  <si>
    <t>Weighted Median Income of Female Head of Household</t>
  </si>
  <si>
    <t>% Household living at current address &lt;1 year</t>
  </si>
  <si>
    <t>% Housing Owner-Occupied</t>
  </si>
  <si>
    <t>% Housing Rental</t>
  </si>
  <si>
    <t>% Renters paying &gt;30% of Income on Housing</t>
  </si>
  <si>
    <t># Females</t>
  </si>
  <si>
    <t>% Families not in poverty (100% Federal Poverty Level)</t>
  </si>
  <si>
    <t>% Families in poverty (100% Federal Poverty Level)</t>
  </si>
  <si>
    <t>% Children Living at less than 200% Federal Poverty</t>
  </si>
  <si>
    <t>% Children Living as less than 100% Federal Poverty Level</t>
  </si>
  <si>
    <t># People Living in Poverty</t>
  </si>
  <si>
    <t>% People Living in Poverty</t>
  </si>
  <si>
    <t>% Adults 25+ years without High School Diploma</t>
  </si>
  <si>
    <t>% Adults 25+ years with High School Diploma or Higher</t>
  </si>
  <si>
    <t>% Adults 25+ years with Associates Degree or Higher</t>
  </si>
  <si>
    <t>% Adults 25+ years with Bachelors Degree or Higher</t>
  </si>
  <si>
    <t># People aged 16+ In labor Force</t>
  </si>
  <si>
    <t>% People aged 16+ In Labor Force</t>
  </si>
  <si>
    <t># Children Living in Families</t>
  </si>
  <si>
    <t>2084 Main St</t>
  </si>
  <si>
    <t>Hartford</t>
  </si>
  <si>
    <t>CT.</t>
  </si>
  <si>
    <t>06120</t>
  </si>
  <si>
    <t>2233 Main St</t>
  </si>
  <si>
    <t>114 Wooster St</t>
  </si>
  <si>
    <t xml:space="preserve">06120   </t>
  </si>
  <si>
    <t>Greater Refuge Church of Christ</t>
  </si>
  <si>
    <t xml:space="preserve">06112   </t>
  </si>
  <si>
    <t>Northeast</t>
  </si>
  <si>
    <t>06112</t>
  </si>
  <si>
    <t/>
  </si>
  <si>
    <t>Hopewell Baptist Church Center -</t>
  </si>
  <si>
    <t>47 Center St</t>
  </si>
  <si>
    <t>2194 Main St</t>
  </si>
  <si>
    <t>2030 Main St</t>
  </si>
  <si>
    <t>370 Garden St</t>
  </si>
  <si>
    <t>150 Bedford St</t>
  </si>
  <si>
    <t>52 Battles St</t>
  </si>
  <si>
    <t>104 Mather St</t>
  </si>
  <si>
    <t>2338 Main St.</t>
  </si>
  <si>
    <t>155 Barbour St</t>
  </si>
  <si>
    <t>692 Garden St</t>
  </si>
  <si>
    <t>2015 Main St</t>
  </si>
  <si>
    <t>2003 Main St</t>
  </si>
  <si>
    <t>3053 Main St</t>
  </si>
  <si>
    <t>2087 Main St</t>
  </si>
  <si>
    <t>265 Enfield St</t>
  </si>
  <si>
    <t>67 Rockville St</t>
  </si>
  <si>
    <t>2149 Main St</t>
  </si>
  <si>
    <t>2999 Main St</t>
  </si>
  <si>
    <t># Families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</si>
  <si>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</si>
  <si>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</si>
  <si>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</si>
  <si>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</si>
  <si>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</si>
  <si>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</si>
  <si>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</si>
  <si>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</si>
  <si>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</si>
  <si>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</si>
  <si>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</si>
  <si>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</si>
  <si>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</si>
  <si>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</si>
  <si>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</si>
  <si>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</si>
  <si>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Household Income by Categories</t>
  </si>
  <si>
    <t>Total Number of Households:</t>
  </si>
  <si>
    <t>Income</t>
  </si>
  <si>
    <t>People</t>
  </si>
  <si>
    <t>Housing</t>
  </si>
  <si>
    <t>Poverty</t>
  </si>
  <si>
    <t>Education</t>
  </si>
  <si>
    <t>Employment</t>
  </si>
  <si>
    <t># Housing Units</t>
  </si>
  <si>
    <t>Clay Arsenal Neighborhood Churches</t>
  </si>
  <si>
    <t>Northeast Neighborhood Churches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</si>
  <si>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</si>
  <si>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</si>
  <si>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</si>
  <si>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</si>
  <si>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</si>
  <si>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</si>
  <si>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</si>
  <si>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</si>
  <si>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</si>
  <si>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</si>
  <si>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t xml:space="preserve">% People aged 16+ Unemployed </t>
  </si>
  <si>
    <t>% People aged 16+ Not in the Labor Force</t>
  </si>
  <si>
    <t xml:space="preserve"> Hartford        </t>
  </si>
  <si>
    <t xml:space="preserve"> CT</t>
  </si>
  <si>
    <t xml:space="preserve">183 Tower Ave                 </t>
  </si>
  <si>
    <t>06121</t>
  </si>
  <si>
    <t>06122</t>
  </si>
  <si>
    <t>06123</t>
  </si>
  <si>
    <t>06124</t>
  </si>
  <si>
    <t>06125</t>
  </si>
  <si>
    <t>06126</t>
  </si>
  <si>
    <t>06127</t>
  </si>
  <si>
    <t xml:space="preserve">Christ Temple COGIC           </t>
  </si>
  <si>
    <t xml:space="preserve">Citadel Of Love               </t>
  </si>
  <si>
    <t xml:space="preserve">167 Barbour St                </t>
  </si>
  <si>
    <t>Phillips Metropolitan Christian Methodist Episcopal Church -</t>
  </si>
  <si>
    <t xml:space="preserve">Kings Temple Church           </t>
  </si>
  <si>
    <t xml:space="preserve">Latter Rain Christian         </t>
  </si>
  <si>
    <t xml:space="preserve">Metropolitan AME Zion Church  </t>
  </si>
  <si>
    <t xml:space="preserve">Mt Calvary Baptist Church     </t>
  </si>
  <si>
    <t xml:space="preserve">Mt Moriah Baptist Church      </t>
  </si>
  <si>
    <t xml:space="preserve">New Jerusalem Church Of God   </t>
  </si>
  <si>
    <t xml:space="preserve">Northside Church Of Christ    </t>
  </si>
  <si>
    <t xml:space="preserve">Old Ship Of Zion Church       </t>
  </si>
  <si>
    <t>Restoration Temple Deliverance</t>
  </si>
  <si>
    <t xml:space="preserve">Salvation Army                </t>
  </si>
  <si>
    <t xml:space="preserve">St Michael's Church Ctr       </t>
  </si>
  <si>
    <t xml:space="preserve">Temple Of God                 </t>
  </si>
  <si>
    <t xml:space="preserve">Trinity Pentecostal Church    </t>
  </si>
  <si>
    <t xml:space="preserve">United Pentecostal Church     </t>
  </si>
  <si>
    <t>7 Clark St.</t>
  </si>
  <si>
    <t xml:space="preserve">1665 Main St                  </t>
  </si>
  <si>
    <t xml:space="preserve">3460 Main St                  </t>
  </si>
  <si>
    <t xml:space="preserve">3200 Main St                  </t>
  </si>
  <si>
    <t>2550 Main St</t>
  </si>
  <si>
    <t xml:space="preserve">48 Acton St                   </t>
  </si>
  <si>
    <t xml:space="preserve">187 Tower Ave                 </t>
  </si>
  <si>
    <t xml:space="preserve">50 Sanford St                 </t>
  </si>
  <si>
    <t xml:space="preserve">222 Barbour St                </t>
  </si>
  <si>
    <t xml:space="preserve">2 F D Oates Ave               </t>
  </si>
  <si>
    <t xml:space="preserve">2051 Main St                  </t>
  </si>
  <si>
    <t xml:space="preserve">806 Windsor St                </t>
  </si>
  <si>
    <t xml:space="preserve">100 Nelson St                 </t>
  </si>
  <si>
    <t xml:space="preserve">98 Capen St                   </t>
  </si>
  <si>
    <t xml:space="preserve">275 Barbour St                </t>
  </si>
  <si>
    <t xml:space="preserve">3284 Main St                  </t>
  </si>
  <si>
    <t xml:space="preserve">165 Capen St                  </t>
  </si>
  <si>
    <t xml:space="preserve">161 Nelson St                 </t>
  </si>
  <si>
    <t>3460 Main St</t>
  </si>
  <si>
    <t>Real Ministries</t>
  </si>
  <si>
    <t xml:space="preserve">Welcome Baptist Church        </t>
  </si>
  <si>
    <t xml:space="preserve">Union Baptist Church          </t>
  </si>
  <si>
    <t xml:space="preserve">St Monica's Episcopal Church  </t>
  </si>
  <si>
    <t xml:space="preserve">Shiloh Baptist Church         </t>
  </si>
  <si>
    <t xml:space="preserve">Ramsey Memorial Church Of God </t>
  </si>
  <si>
    <t xml:space="preserve">New Life Apostolic Church     </t>
  </si>
  <si>
    <t xml:space="preserve">Mt Olive Church Ministries    </t>
  </si>
  <si>
    <t xml:space="preserve">185 Bellevue St               </t>
  </si>
  <si>
    <t>Jackson Memorial Church of God in Christ International</t>
  </si>
  <si>
    <t>Insiprational Church of Jesus Christ</t>
  </si>
  <si>
    <t>House of God Church of the Truth</t>
  </si>
  <si>
    <t>House of God</t>
  </si>
  <si>
    <t>Hartford All Nations SDA Church</t>
  </si>
  <si>
    <t>Faith Congregational Church</t>
  </si>
  <si>
    <t>Ebenezer Temple UHCA</t>
  </si>
  <si>
    <t>Calvalry Revival Assembly</t>
  </si>
  <si>
    <t>Annointed Tabernacle of Jesus Christ</t>
  </si>
  <si>
    <t>Allen Chape A M E Church</t>
  </si>
  <si>
    <t>A M E Zion Church</t>
  </si>
  <si>
    <t xml:space="preserve">20 Battles St                 </t>
  </si>
  <si>
    <t xml:space="preserve">165 Walnut St                 </t>
  </si>
  <si>
    <t xml:space="preserve">30 Florence St                </t>
  </si>
  <si>
    <t xml:space="preserve">350 Albany Ave                </t>
  </si>
  <si>
    <t xml:space="preserve">31 Mather St                  </t>
  </si>
  <si>
    <t xml:space="preserve">1921 Main St                  </t>
  </si>
  <si>
    <t xml:space="preserve">House Of Restoration Church   </t>
  </si>
  <si>
    <t>17 Seyms St</t>
  </si>
  <si>
    <t>Pentacostal Christian Church</t>
  </si>
  <si>
    <t># Single-family detached units</t>
  </si>
  <si>
    <t># Owner-occupied single-family detached units</t>
  </si>
  <si>
    <t># Single-family attached units</t>
  </si>
  <si>
    <t># Condos (from Hartford Assessor's office, 2007)</t>
  </si>
  <si>
    <t># Owner-occupied single-family attached units</t>
  </si>
  <si>
    <t># Five or more family units (including mobile homes)</t>
  </si>
  <si>
    <t># Three- and four-family units</t>
  </si>
  <si>
    <t># Two-family units</t>
  </si>
  <si>
    <t># Owner-occupied two-family units</t>
  </si>
  <si>
    <t># Owner-occupied three- and four-family units</t>
  </si>
  <si>
    <t>New Welcome Christian Ministries</t>
  </si>
  <si>
    <t>185 Bellevue St</t>
  </si>
  <si>
    <t>Temple of Prayer and Worship</t>
  </si>
  <si>
    <t>Triumphant New Testament Church of God</t>
  </si>
  <si>
    <t>165 Capen St</t>
  </si>
  <si>
    <t>2065 Main St</t>
  </si>
  <si>
    <t>Igelesia Manatial de Vida</t>
  </si>
  <si>
    <t>Iglesia Advntista Hispana Maratha</t>
  </si>
  <si>
    <t>Muhammad Mosque of Islam #14</t>
  </si>
  <si>
    <t>House of God Temple of Prayer Worshi</t>
  </si>
  <si>
    <t>Hopewell Baptist Churc</t>
  </si>
  <si>
    <t>Hartford Wesleyan Church</t>
  </si>
  <si>
    <t>Greater Bible Way Temple of Praise</t>
  </si>
  <si>
    <t>Gospel Lighthouse Apostolic</t>
  </si>
  <si>
    <t>Fount of Salvation Missionary Church</t>
  </si>
  <si>
    <t>Church of the Most High God</t>
  </si>
  <si>
    <t>Church of God</t>
  </si>
  <si>
    <t>Antioch Missionary Baptist Church</t>
  </si>
  <si>
    <t>Paul Temple Church of God</t>
  </si>
  <si>
    <t>St Michael Church/Parroquia de San Miguel</t>
  </si>
  <si>
    <t>Tried Stone Church</t>
  </si>
  <si>
    <t>Murder</t>
  </si>
  <si>
    <t>Rape</t>
  </si>
  <si>
    <t>Robbery</t>
  </si>
  <si>
    <t>Aggravated Assault</t>
  </si>
  <si>
    <t>Total Part 1 Crimes Against Persons</t>
  </si>
  <si>
    <t>Burglary</t>
  </si>
  <si>
    <t>Larceny</t>
  </si>
  <si>
    <t>Auto Theft</t>
  </si>
  <si>
    <t>Total Part 1 Crimes Agains Property</t>
  </si>
  <si>
    <t>Total Part 1 Crimes</t>
  </si>
  <si>
    <t>Crime Statistics for Clay Arsenal</t>
  </si>
  <si>
    <t>Source:  Hartford Police Department, http://www.hartford.gov/police/crimeanalysis.htm</t>
  </si>
  <si>
    <t>Source:  AT&amp;T Yellow Pages, Verizon SuperPages, Reference USA</t>
  </si>
  <si>
    <t>Loitering</t>
  </si>
  <si>
    <t>Noise Complaints</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</si>
  <si>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</si>
  <si>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</si>
  <si>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</si>
  <si>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</si>
  <si>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</si>
  <si>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</si>
  <si>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</si>
  <si>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</si>
  <si>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</si>
  <si>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</si>
  <si>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</si>
  <si>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</si>
  <si>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</si>
  <si>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</si>
  <si>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</si>
  <si>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</si>
  <si>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</si>
  <si>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</si>
  <si>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</si>
  <si>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</si>
  <si>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Percentage of Population That is Foreign Born</t>
  </si>
  <si>
    <t>Concentrations</t>
  </si>
  <si>
    <t>City of Hartford</t>
  </si>
  <si>
    <t>Jamaica, Peru, Poland, Italy, Portugal, Guyana, Bosnia, Colombia</t>
  </si>
  <si>
    <t>Race and Hispanic Background</t>
  </si>
  <si>
    <t>Hispanic</t>
  </si>
  <si>
    <t>Black, non-Hispanic</t>
  </si>
  <si>
    <t>White, non-Hispanic</t>
  </si>
  <si>
    <t>Other Race, non-Hispanic</t>
  </si>
  <si>
    <t>Median Household Income</t>
  </si>
  <si>
    <t>Data for the chart</t>
  </si>
  <si>
    <t>$30,378*</t>
  </si>
  <si>
    <t>* Adjusted for inflation to year 1999</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</si>
  <si>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</si>
  <si>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</si>
  <si>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</si>
  <si>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</si>
  <si>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</si>
  <si>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</si>
  <si>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</si>
  <si>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</si>
  <si>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Clay Arsenal Total*</t>
  </si>
  <si>
    <t>Clay Arsenal Population As Compared to the City of Hartford: 1970 to 2000*</t>
  </si>
  <si>
    <t>Clay Arsenal  Population Change from Previous Census</t>
  </si>
  <si>
    <t>Clay Arsenal Percent Change from Previous Census</t>
  </si>
  <si>
    <t>Clay Arsenal as a % of Hartford</t>
  </si>
  <si>
    <t>Number of Clay Arsenal Residents in Age Range</t>
  </si>
  <si>
    <t>Percentage of Clay Arsenal Residents in Age Range</t>
  </si>
  <si>
    <t>Number of Clay Arsenal Residents</t>
  </si>
  <si>
    <t>Percentage of Clay Arsenal Residents</t>
  </si>
  <si>
    <t>Clay Arsenal is defined as Census 2000 tracts 5009, 5017, 5018</t>
  </si>
  <si>
    <t># Occupied Housing Units</t>
  </si>
  <si>
    <t># of occupied housing units built 1999 to March 2000</t>
  </si>
  <si>
    <t># of occupied housing units built 1995 to 1998</t>
  </si>
  <si>
    <t># of occupied housing units built 1990 to 1994</t>
  </si>
  <si>
    <t># of occupied housing units built 1980 to 1989</t>
  </si>
  <si>
    <t># of occupied housing units built 1970 to 1979</t>
  </si>
  <si>
    <t># of occupied housing units built 1960 to 1969</t>
  </si>
  <si>
    <t># of occupied housing units built 1950 to 1959</t>
  </si>
  <si>
    <t># of occupied housing units built 1940 to 1949</t>
  </si>
  <si>
    <t># of occupied housing units built 1939 or earlier</t>
  </si>
  <si>
    <t>% of occupied housing units built 1999 to March 2000</t>
  </si>
  <si>
    <t>% of occupied housing units built 1995 to 1998</t>
  </si>
  <si>
    <t>% of occupied housing units built 1990 to 1994</t>
  </si>
  <si>
    <t>% of occupied housing units built 1980 to 1989</t>
  </si>
  <si>
    <t>% of occupied housing units built 1970 to 1979</t>
  </si>
  <si>
    <t>% of occupied housing units built 1960 to 1969</t>
  </si>
  <si>
    <t>% of occupied housing units built 1950 to 1959</t>
  </si>
  <si>
    <t>% of occupied housing units built 1940 to 1949</t>
  </si>
  <si>
    <t>% of occupied housing units built 1939 or earlier</t>
  </si>
  <si>
    <t>$15,793*</t>
  </si>
  <si>
    <t>Education (Adults Aged 25+)</t>
  </si>
  <si>
    <t>Jamaica, Sub-Saharan Africa</t>
  </si>
  <si>
    <t>City of Hartford Crime</t>
  </si>
  <si>
    <t>CA Murder</t>
  </si>
  <si>
    <t>City Murder</t>
  </si>
  <si>
    <t>City Rape</t>
  </si>
  <si>
    <t>CA Rape</t>
  </si>
  <si>
    <t>CA Robbery</t>
  </si>
  <si>
    <t>City Robbery</t>
  </si>
  <si>
    <t>CA Aggravated Assault</t>
  </si>
  <si>
    <t>City Aggravated Assault</t>
  </si>
  <si>
    <t>CA Burglary</t>
  </si>
  <si>
    <t>City Burglary</t>
  </si>
  <si>
    <t>CA Larceny</t>
  </si>
  <si>
    <t>City Larceny</t>
  </si>
  <si>
    <t>City Auto Theft</t>
  </si>
  <si>
    <t>CA Auto Theft</t>
  </si>
  <si>
    <t>% Single householder with children</t>
  </si>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</sst>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quot;\ * #,##0.00_-;\-&quot;€&quot;\ * #,##0.00_-;_-&quot;€&quot;\ * &quot;-&quot;??_-;_-@_-"/>
    <numFmt numFmtId="167" formatCode="_-&quot;€&quot;\ * #,##0_-;\-&quot;€&quot;\ * #,##0_-;_-&quot;€&quot;\ * &quot;-&quot;_-;_-@_-"/>
    <numFmt numFmtId="168" formatCode="0.0%"/>
    <numFmt numFmtId="169" formatCode="&quot;$&quot;#,##0"/>
    <numFmt numFmtId="170" formatCode="_(&quot;$&quot;* #,##0.0_);_(&quot;$&quot;* \(#,##0.0\);_(&quot;$&quot;* &quot;-&quot;??_);_(@_)"/>
    <numFmt numFmtId="171" formatCode="_(&quot;$&quot;* #,##0_);_(&quot;$&quot;* \(#,##0\);_(&quot;$&quot;* &quot;-&quot;??_);_(@_)"/>
    <numFmt numFmtId="172" formatCode="0.0000000"/>
    <numFmt numFmtId="173" formatCode="&quot;Yes&quot;;&quot;Yes&quot;;&quot;No&quot;"/>
    <numFmt numFmtId="174" formatCode="&quot;True&quot;;&quot;True&quot;;&quot;False&quot;"/>
    <numFmt numFmtId="175" formatCode="&quot;On&quot;;&quot;On&quot;;&quot;Off&quot;"/>
    <numFmt numFmtId="176" formatCode="[$€-2]\ #,##0.00_);[Red]\([$€-2]\ #,##0.00\)"/>
    <numFmt numFmtId="177" formatCode="0.00000000"/>
  </numFmts>
  <fonts count="10">
    <font>
      <sz val="10"/>
      <name val="Arial"/>
      <family val="0"/>
    </font>
    <font>
      <u val="single"/>
      <sz val="10"/>
      <color indexed="36"/>
      <name val="Arial"/>
      <family val="0"/>
    </font>
    <font>
      <u val="single"/>
      <sz val="10"/>
      <color indexed="12"/>
      <name val="Arial"/>
      <family val="0"/>
    </font>
    <font>
      <b/>
      <sz val="10"/>
      <name val="Arial"/>
      <family val="0"/>
    </font>
    <font>
      <vertAlign val="superscript"/>
      <sz val="10"/>
      <name val="Arial"/>
      <family val="2"/>
    </font>
    <font>
      <sz val="10"/>
      <color indexed="8"/>
      <name val="Arial"/>
      <family val="0"/>
    </font>
    <font>
      <b/>
      <i/>
      <sz val="10"/>
      <name val="Arial"/>
      <family val="2"/>
    </font>
    <font>
      <i/>
      <sz val="10"/>
      <name val="Arial"/>
      <family val="2"/>
    </font>
    <font>
      <sz val="8"/>
      <name val="Arial"/>
      <family val="0"/>
    </font>
    <font>
      <b/>
      <sz val="12"/>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92">
    <xf numFmtId="0" fontId="0" fillId="0" borderId="0" xfId="0" applyAlignment="1">
      <alignment/>
    </xf>
    <xf numFmtId="0" fontId="3" fillId="0" borderId="0" xfId="0" applyFont="1" applyFill="1" applyAlignment="1">
      <alignment/>
    </xf>
    <xf numFmtId="0" fontId="0" fillId="0" borderId="0" xfId="0" applyFont="1" applyFill="1" applyAlignment="1">
      <alignment horizontal="right" vertical="center" wrapText="1"/>
    </xf>
    <xf numFmtId="3" fontId="0" fillId="0" borderId="0" xfId="0" applyNumberFormat="1" applyFont="1" applyFill="1" applyAlignment="1">
      <alignment/>
    </xf>
    <xf numFmtId="0" fontId="0" fillId="0" borderId="0" xfId="0" applyFont="1" applyFill="1" applyAlignment="1">
      <alignment horizontal="right"/>
    </xf>
    <xf numFmtId="9" fontId="0" fillId="0" borderId="0" xfId="0" applyNumberFormat="1" applyFont="1" applyFill="1" applyAlignment="1">
      <alignment horizontal="right"/>
    </xf>
    <xf numFmtId="168" fontId="0" fillId="0" borderId="0" xfId="0" applyNumberFormat="1" applyFont="1" applyFill="1" applyAlignment="1">
      <alignment horizontal="right"/>
    </xf>
    <xf numFmtId="3" fontId="0" fillId="0" borderId="0" xfId="0" applyNumberFormat="1" applyFont="1" applyFill="1" applyAlignment="1">
      <alignment horizontal="right"/>
    </xf>
    <xf numFmtId="169" fontId="0" fillId="0" borderId="0" xfId="0" applyNumberFormat="1" applyFont="1" applyFill="1" applyAlignment="1">
      <alignment horizontal="right"/>
    </xf>
    <xf numFmtId="168" fontId="0"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lignment/>
    </xf>
    <xf numFmtId="0" fontId="0" fillId="0" borderId="0" xfId="0" applyNumberFormat="1" applyFont="1" applyFill="1" applyAlignment="1">
      <alignment vertical="center"/>
    </xf>
    <xf numFmtId="0" fontId="4" fillId="0" borderId="0" xfId="0" applyFont="1" applyFill="1" applyAlignment="1">
      <alignment/>
    </xf>
    <xf numFmtId="0" fontId="4" fillId="0" borderId="0" xfId="0" applyFont="1" applyFill="1" applyAlignment="1">
      <alignment/>
    </xf>
    <xf numFmtId="0" fontId="0" fillId="0" borderId="0" xfId="20" applyFont="1" applyFill="1" applyAlignment="1">
      <alignment/>
    </xf>
    <xf numFmtId="3" fontId="0" fillId="0" borderId="0" xfId="0" applyNumberFormat="1" applyAlignment="1">
      <alignment/>
    </xf>
    <xf numFmtId="9" fontId="0" fillId="0" borderId="0" xfId="0" applyNumberFormat="1" applyAlignment="1">
      <alignment/>
    </xf>
    <xf numFmtId="0" fontId="5" fillId="0" borderId="0" xfId="21" applyFont="1" applyFill="1" applyBorder="1" applyAlignment="1">
      <alignment wrapText="1"/>
      <protection/>
    </xf>
    <xf numFmtId="0" fontId="3" fillId="0" borderId="0" xfId="0" applyFont="1" applyAlignment="1">
      <alignment/>
    </xf>
    <xf numFmtId="1" fontId="0" fillId="0" borderId="0" xfId="23" applyNumberFormat="1" applyFont="1" applyFill="1" applyAlignment="1">
      <alignment horizontal="right"/>
    </xf>
    <xf numFmtId="0" fontId="6" fillId="0" borderId="0" xfId="0" applyFont="1" applyAlignment="1">
      <alignment/>
    </xf>
    <xf numFmtId="0" fontId="6" fillId="0" borderId="0" xfId="0" applyNumberFormat="1" applyFont="1" applyFill="1" applyAlignment="1">
      <alignment vertical="center"/>
    </xf>
    <xf numFmtId="0" fontId="7"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6" fillId="0" borderId="0" xfId="0" applyFont="1" applyBorder="1" applyAlignment="1">
      <alignment wrapText="1"/>
    </xf>
    <xf numFmtId="0" fontId="6" fillId="0" borderId="0" xfId="0" applyFont="1" applyFill="1" applyAlignment="1">
      <alignment/>
    </xf>
    <xf numFmtId="0" fontId="0" fillId="0" borderId="0" xfId="0" applyFont="1" applyFill="1" applyAlignment="1">
      <alignment wrapText="1"/>
    </xf>
    <xf numFmtId="168" fontId="0" fillId="0" borderId="0" xfId="0" applyNumberFormat="1" applyFont="1" applyFill="1" applyAlignment="1">
      <alignment wrapText="1"/>
    </xf>
    <xf numFmtId="0" fontId="0" fillId="0" borderId="0" xfId="0" applyNumberFormat="1" applyFont="1" applyFill="1" applyAlignment="1">
      <alignment wrapText="1"/>
    </xf>
    <xf numFmtId="9" fontId="0" fillId="0" borderId="0" xfId="0" applyNumberFormat="1" applyFont="1" applyFill="1" applyAlignment="1">
      <alignment/>
    </xf>
    <xf numFmtId="49" fontId="0" fillId="0" borderId="0" xfId="0" applyNumberFormat="1" applyBorder="1" applyAlignment="1">
      <alignment/>
    </xf>
    <xf numFmtId="49" fontId="5" fillId="0" borderId="0" xfId="21" applyNumberFormat="1" applyFont="1" applyFill="1" applyBorder="1" applyAlignment="1">
      <alignment wrapText="1"/>
      <protection/>
    </xf>
    <xf numFmtId="0" fontId="0" fillId="0" borderId="0" xfId="0" applyFill="1" applyAlignment="1">
      <alignment/>
    </xf>
    <xf numFmtId="0" fontId="5" fillId="0" borderId="0" xfId="21" applyFont="1" applyFill="1" applyBorder="1" applyAlignment="1">
      <alignment wrapText="1"/>
      <protection/>
    </xf>
    <xf numFmtId="1" fontId="0" fillId="0" borderId="0" xfId="0" applyNumberFormat="1" applyFont="1" applyFill="1" applyAlignment="1">
      <alignment horizontal="right"/>
    </xf>
    <xf numFmtId="0" fontId="5" fillId="0" borderId="0" xfId="22" applyFont="1" applyFill="1" applyBorder="1" applyAlignment="1">
      <alignment horizontal="right" wrapText="1"/>
      <protection/>
    </xf>
    <xf numFmtId="0" fontId="0" fillId="0" borderId="0" xfId="0" applyFont="1" applyAlignment="1">
      <alignment/>
    </xf>
    <xf numFmtId="0" fontId="0" fillId="0" borderId="0" xfId="0" applyFont="1" applyAlignment="1">
      <alignment wrapText="1"/>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8" fontId="0" fillId="0" borderId="1" xfId="23" applyNumberFormat="1" applyBorder="1" applyAlignment="1">
      <alignment/>
    </xf>
    <xf numFmtId="168" fontId="0" fillId="0" borderId="1" xfId="0" applyNumberFormat="1" applyBorder="1" applyAlignment="1">
      <alignment/>
    </xf>
    <xf numFmtId="0" fontId="0" fillId="0" borderId="0" xfId="0"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right"/>
    </xf>
    <xf numFmtId="168" fontId="0" fillId="0" borderId="0" xfId="0" applyNumberFormat="1" applyAlignment="1">
      <alignment/>
    </xf>
    <xf numFmtId="3" fontId="0" fillId="0" borderId="1" xfId="0" applyNumberFormat="1" applyFill="1" applyBorder="1" applyAlignment="1">
      <alignment/>
    </xf>
    <xf numFmtId="0" fontId="0" fillId="0" borderId="0" xfId="0" applyBorder="1" applyAlignment="1">
      <alignment/>
    </xf>
    <xf numFmtId="168" fontId="0" fillId="0" borderId="0" xfId="23" applyNumberFormat="1" applyBorder="1" applyAlignment="1">
      <alignment/>
    </xf>
    <xf numFmtId="3" fontId="0" fillId="0" borderId="0" xfId="0" applyNumberFormat="1" applyBorder="1" applyAlignment="1">
      <alignment/>
    </xf>
    <xf numFmtId="168" fontId="0" fillId="0" borderId="0" xfId="0" applyNumberFormat="1" applyBorder="1" applyAlignment="1">
      <alignment/>
    </xf>
    <xf numFmtId="3" fontId="0" fillId="0" borderId="0" xfId="0" applyNumberFormat="1" applyFill="1" applyAlignment="1">
      <alignment/>
    </xf>
    <xf numFmtId="0" fontId="0" fillId="0" borderId="0" xfId="0" applyBorder="1" applyAlignment="1">
      <alignment/>
    </xf>
    <xf numFmtId="0" fontId="0" fillId="0" borderId="2" xfId="0" applyBorder="1" applyAlignment="1">
      <alignment/>
    </xf>
    <xf numFmtId="6" fontId="0" fillId="0" borderId="1" xfId="0" applyNumberFormat="1" applyBorder="1" applyAlignment="1">
      <alignment horizontal="right"/>
    </xf>
    <xf numFmtId="6" fontId="0" fillId="0" borderId="0" xfId="0" applyNumberFormat="1" applyBorder="1" applyAlignment="1">
      <alignment horizontal="righ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0" fontId="0" fillId="0" borderId="1" xfId="0" applyBorder="1" applyAlignment="1">
      <alignment horizontal="right" wrapText="1"/>
    </xf>
    <xf numFmtId="168" fontId="0" fillId="0" borderId="1" xfId="0" applyNumberFormat="1" applyFill="1" applyBorder="1" applyAlignment="1">
      <alignment/>
    </xf>
    <xf numFmtId="168" fontId="0" fillId="0" borderId="0" xfId="23" applyNumberFormat="1" applyFont="1" applyFill="1" applyAlignment="1">
      <alignment/>
    </xf>
    <xf numFmtId="0" fontId="0" fillId="0" borderId="0" xfId="0" applyFont="1" applyFill="1" applyBorder="1" applyAlignment="1">
      <alignment horizontal="left" wrapText="1"/>
    </xf>
    <xf numFmtId="3" fontId="0" fillId="0" borderId="0" xfId="0" applyNumberFormat="1" applyFont="1" applyBorder="1" applyAlignment="1">
      <alignment horizontal="right" wrapText="1"/>
    </xf>
    <xf numFmtId="168" fontId="0" fillId="0" borderId="0" xfId="23" applyNumberFormat="1" applyAlignment="1">
      <alignment/>
    </xf>
    <xf numFmtId="171" fontId="0" fillId="0" borderId="0" xfId="17" applyNumberFormat="1" applyAlignment="1">
      <alignment/>
    </xf>
    <xf numFmtId="0" fontId="0" fillId="0" borderId="0" xfId="0" applyFont="1" applyBorder="1" applyAlignment="1">
      <alignment horizontal="right" wrapText="1"/>
    </xf>
    <xf numFmtId="0" fontId="0" fillId="0" borderId="0" xfId="0" applyFont="1" applyBorder="1" applyAlignment="1">
      <alignment horizontal="left"/>
    </xf>
    <xf numFmtId="0" fontId="0" fillId="0" borderId="0" xfId="0" applyFont="1" applyBorder="1" applyAlignment="1">
      <alignment horizontal="left" indent="1"/>
    </xf>
    <xf numFmtId="0" fontId="0" fillId="0" borderId="0" xfId="0" applyFont="1" applyFill="1" applyAlignment="1">
      <alignment/>
    </xf>
    <xf numFmtId="168" fontId="0" fillId="0" borderId="0" xfId="0" applyNumberFormat="1" applyFont="1" applyFill="1" applyAlignment="1">
      <alignment/>
    </xf>
    <xf numFmtId="0" fontId="0" fillId="0" borderId="0" xfId="0" applyNumberFormat="1" applyFont="1" applyFill="1" applyAlignment="1">
      <alignment/>
    </xf>
    <xf numFmtId="3" fontId="8" fillId="0" borderId="0" xfId="0" applyNumberFormat="1" applyFont="1" applyAlignment="1">
      <alignment horizontal="right"/>
    </xf>
    <xf numFmtId="3" fontId="0" fillId="0" borderId="1" xfId="0" applyNumberFormat="1" applyFont="1" applyFill="1" applyBorder="1" applyAlignment="1">
      <alignment/>
    </xf>
    <xf numFmtId="168" fontId="0" fillId="0" borderId="0" xfId="23" applyNumberFormat="1" applyFont="1" applyFill="1" applyAlignment="1">
      <alignment horizontal="right"/>
    </xf>
    <xf numFmtId="0" fontId="3" fillId="0" borderId="0" xfId="0" applyFont="1" applyBorder="1" applyAlignment="1">
      <alignment/>
    </xf>
    <xf numFmtId="0" fontId="0" fillId="0" borderId="0" xfId="0" applyFill="1" applyBorder="1" applyAlignment="1">
      <alignment/>
    </xf>
    <xf numFmtId="49" fontId="0" fillId="0" borderId="0" xfId="0" applyNumberFormat="1" applyFill="1" applyBorder="1" applyAlignment="1">
      <alignment/>
    </xf>
    <xf numFmtId="0" fontId="3" fillId="0" borderId="1" xfId="0" applyFont="1" applyBorder="1" applyAlignment="1">
      <alignment horizontal="center"/>
    </xf>
    <xf numFmtId="0" fontId="0" fillId="0" borderId="0" xfId="0" applyAlignment="1">
      <alignment horizontal="left" wrapText="1"/>
    </xf>
    <xf numFmtId="0" fontId="0" fillId="0" borderId="1" xfId="0"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8" fontId="4" fillId="0" borderId="0" xfId="0" applyNumberFormat="1" applyFont="1" applyFill="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chartsheet" Target="chartsheets/sheet13.xml" /><Relationship Id="rId17" Type="http://schemas.openxmlformats.org/officeDocument/2006/relationships/chartsheet" Target="chartsheets/sheet14.xml" /><Relationship Id="rId18" Type="http://schemas.openxmlformats.org/officeDocument/2006/relationships/chartsheet" Target="chartsheets/sheet15.xml" /><Relationship Id="rId19" Type="http://schemas.openxmlformats.org/officeDocument/2006/relationships/chartsheet" Target="chartsheets/sheet16.xml" /><Relationship Id="rId20" Type="http://schemas.openxmlformats.org/officeDocument/2006/relationships/chartsheet" Target="chartsheets/sheet17.xml" /><Relationship Id="rId21" Type="http://schemas.openxmlformats.org/officeDocument/2006/relationships/chartsheet" Target="chartsheets/sheet18.xml" /><Relationship Id="rId22" Type="http://schemas.openxmlformats.org/officeDocument/2006/relationships/worksheet" Target="worksheets/sheet4.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Population Clay Arsenal, 1970 - 2000</a:t>
            </a:r>
          </a:p>
        </c:rich>
      </c:tx>
      <c:layout/>
      <c:spPr>
        <a:noFill/>
        <a:ln>
          <a:noFill/>
        </a:ln>
      </c:spPr>
    </c:title>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14091</c:v>
                </c:pt>
                <c:pt idx="1">
                  <c:v>7374</c:v>
                </c:pt>
                <c:pt idx="2">
                  <c:v>7890</c:v>
                </c:pt>
                <c:pt idx="3">
                  <c:v>6343</c:v>
                </c:pt>
              </c:numCache>
            </c:numRef>
          </c:val>
        </c:ser>
        <c:axId val="7282282"/>
        <c:axId val="65540539"/>
      </c:barChart>
      <c:catAx>
        <c:axId val="7282282"/>
        <c:scaling>
          <c:orientation val="minMax"/>
        </c:scaling>
        <c:axPos val="b"/>
        <c:delete val="0"/>
        <c:numFmt formatCode="General" sourceLinked="1"/>
        <c:majorTickMark val="out"/>
        <c:minorTickMark val="none"/>
        <c:tickLblPos val="nextTo"/>
        <c:crossAx val="65540539"/>
        <c:crosses val="autoZero"/>
        <c:auto val="1"/>
        <c:lblOffset val="100"/>
        <c:noMultiLvlLbl val="0"/>
      </c:catAx>
      <c:valAx>
        <c:axId val="65540539"/>
        <c:scaling>
          <c:orientation val="minMax"/>
        </c:scaling>
        <c:axPos val="l"/>
        <c:majorGridlines/>
        <c:delete val="0"/>
        <c:numFmt formatCode="General" sourceLinked="1"/>
        <c:majorTickMark val="out"/>
        <c:minorTickMark val="none"/>
        <c:tickLblPos val="nextTo"/>
        <c:crossAx val="728228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in Clay Arsenal Over Time</a:t>
            </a:r>
          </a:p>
        </c:rich>
      </c:tx>
      <c:layout/>
      <c:spPr>
        <a:noFill/>
        <a:ln>
          <a:noFill/>
        </a:ln>
      </c:spPr>
    </c:title>
    <c:plotArea>
      <c:layout/>
      <c:barChart>
        <c:barDir val="col"/>
        <c:grouping val="clustered"/>
        <c:varyColors val="0"/>
        <c:ser>
          <c:idx val="4"/>
          <c:order val="0"/>
          <c:tx>
            <c:strRef>
              <c:f>Crime!$L$2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Crime!$L$3:$L$9</c:f>
              <c:numCache>
                <c:ptCount val="7"/>
                <c:pt idx="0">
                  <c:v>4</c:v>
                </c:pt>
                <c:pt idx="1">
                  <c:v>8</c:v>
                </c:pt>
                <c:pt idx="2">
                  <c:v>64</c:v>
                </c:pt>
                <c:pt idx="3">
                  <c:v>76</c:v>
                </c:pt>
                <c:pt idx="4">
                  <c:v>58</c:v>
                </c:pt>
                <c:pt idx="5">
                  <c:v>307</c:v>
                </c:pt>
                <c:pt idx="6">
                  <c:v>108</c:v>
                </c:pt>
              </c:numCache>
            </c:numRef>
          </c:val>
        </c:ser>
        <c:ser>
          <c:idx val="3"/>
          <c:order val="1"/>
          <c:tx>
            <c:strRef>
              <c:f>Crime!$K$2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Crime!$K$3:$K$9</c:f>
              <c:numCache>
                <c:ptCount val="7"/>
                <c:pt idx="0">
                  <c:v>1</c:v>
                </c:pt>
                <c:pt idx="1">
                  <c:v>4</c:v>
                </c:pt>
                <c:pt idx="2">
                  <c:v>59</c:v>
                </c:pt>
                <c:pt idx="3">
                  <c:v>87</c:v>
                </c:pt>
                <c:pt idx="4">
                  <c:v>101</c:v>
                </c:pt>
                <c:pt idx="5">
                  <c:v>327</c:v>
                </c:pt>
                <c:pt idx="6">
                  <c:v>119</c:v>
                </c:pt>
              </c:numCache>
            </c:numRef>
          </c:val>
        </c:ser>
        <c:ser>
          <c:idx val="2"/>
          <c:order val="2"/>
          <c:tx>
            <c:strRef>
              <c:f>Crime!$J$2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Crime!$J$3:$J$9</c:f>
              <c:numCache>
                <c:ptCount val="7"/>
                <c:pt idx="0">
                  <c:v>3</c:v>
                </c:pt>
                <c:pt idx="1">
                  <c:v>3</c:v>
                </c:pt>
                <c:pt idx="2">
                  <c:v>45</c:v>
                </c:pt>
                <c:pt idx="3">
                  <c:v>102</c:v>
                </c:pt>
                <c:pt idx="4">
                  <c:v>72</c:v>
                </c:pt>
                <c:pt idx="5">
                  <c:v>302</c:v>
                </c:pt>
                <c:pt idx="6">
                  <c:v>69</c:v>
                </c:pt>
              </c:numCache>
            </c:numRef>
          </c:val>
        </c:ser>
        <c:ser>
          <c:idx val="1"/>
          <c:order val="3"/>
          <c:tx>
            <c:strRef>
              <c:f>Crime!$I$2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Crime!$I$3:$I$9</c:f>
              <c:numCache>
                <c:ptCount val="7"/>
                <c:pt idx="0">
                  <c:v>4</c:v>
                </c:pt>
                <c:pt idx="1">
                  <c:v>4</c:v>
                </c:pt>
                <c:pt idx="2">
                  <c:v>46</c:v>
                </c:pt>
                <c:pt idx="3">
                  <c:v>73</c:v>
                </c:pt>
                <c:pt idx="4">
                  <c:v>74</c:v>
                </c:pt>
                <c:pt idx="5">
                  <c:v>256</c:v>
                </c:pt>
                <c:pt idx="6">
                  <c:v>79</c:v>
                </c:pt>
              </c:numCache>
            </c:numRef>
          </c:val>
        </c:ser>
        <c:ser>
          <c:idx val="0"/>
          <c:order val="4"/>
          <c:tx>
            <c:strRef>
              <c:f>Crime!$H$2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Crime!$H$3:$H$9</c:f>
              <c:numCache>
                <c:ptCount val="7"/>
                <c:pt idx="0">
                  <c:v>4</c:v>
                </c:pt>
                <c:pt idx="1">
                  <c:v>3</c:v>
                </c:pt>
                <c:pt idx="2">
                  <c:v>32</c:v>
                </c:pt>
                <c:pt idx="3">
                  <c:v>73</c:v>
                </c:pt>
                <c:pt idx="4">
                  <c:v>65</c:v>
                </c:pt>
                <c:pt idx="5">
                  <c:v>165</c:v>
                </c:pt>
                <c:pt idx="6">
                  <c:v>73</c:v>
                </c:pt>
              </c:numCache>
            </c:numRef>
          </c:val>
        </c:ser>
        <c:axId val="28969316"/>
        <c:axId val="59397253"/>
      </c:barChart>
      <c:catAx>
        <c:axId val="28969316"/>
        <c:scaling>
          <c:orientation val="minMax"/>
        </c:scaling>
        <c:axPos val="b"/>
        <c:delete val="0"/>
        <c:numFmt formatCode="General" sourceLinked="1"/>
        <c:majorTickMark val="out"/>
        <c:minorTickMark val="none"/>
        <c:tickLblPos val="nextTo"/>
        <c:crossAx val="59397253"/>
        <c:crosses val="autoZero"/>
        <c:auto val="1"/>
        <c:lblOffset val="100"/>
        <c:noMultiLvlLbl val="0"/>
      </c:catAx>
      <c:valAx>
        <c:axId val="59397253"/>
        <c:scaling>
          <c:orientation val="minMax"/>
        </c:scaling>
        <c:axPos val="l"/>
        <c:majorGridlines/>
        <c:delete val="0"/>
        <c:numFmt formatCode="General" sourceLinked="1"/>
        <c:majorTickMark val="out"/>
        <c:minorTickMark val="none"/>
        <c:tickLblPos val="nextTo"/>
        <c:crossAx val="2896931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City of Hartford Crime Statistics Over Time</a:t>
            </a:r>
          </a:p>
        </c:rich>
      </c:tx>
      <c:layout/>
      <c:spPr>
        <a:noFill/>
        <a:ln>
          <a:noFill/>
        </a:ln>
      </c:spPr>
    </c:title>
    <c:plotArea>
      <c:layout>
        <c:manualLayout>
          <c:xMode val="edge"/>
          <c:yMode val="edge"/>
          <c:x val="0.0105"/>
          <c:y val="0.10425"/>
          <c:w val="0.9185"/>
          <c:h val="0.8805"/>
        </c:manualLayout>
      </c:layout>
      <c:barChart>
        <c:barDir val="col"/>
        <c:grouping val="clustered"/>
        <c:varyColors val="0"/>
        <c:ser>
          <c:idx val="4"/>
          <c:order val="0"/>
          <c:tx>
            <c:strRef>
              <c:f>Crime!$L$22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Crime!$L$23:$L$29</c:f>
              <c:numCache>
                <c:ptCount val="7"/>
                <c:pt idx="0">
                  <c:v>44</c:v>
                </c:pt>
                <c:pt idx="1">
                  <c:v>69</c:v>
                </c:pt>
                <c:pt idx="2">
                  <c:v>1031</c:v>
                </c:pt>
                <c:pt idx="3">
                  <c:v>680</c:v>
                </c:pt>
                <c:pt idx="4">
                  <c:v>1330</c:v>
                </c:pt>
                <c:pt idx="5">
                  <c:v>6049</c:v>
                </c:pt>
                <c:pt idx="6">
                  <c:v>2389</c:v>
                </c:pt>
              </c:numCache>
            </c:numRef>
          </c:val>
        </c:ser>
        <c:ser>
          <c:idx val="3"/>
          <c:order val="1"/>
          <c:tx>
            <c:strRef>
              <c:f>Crime!$K$22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Crime!$K$23:$K$29</c:f>
              <c:numCache>
                <c:ptCount val="7"/>
                <c:pt idx="0">
                  <c:v>17</c:v>
                </c:pt>
                <c:pt idx="1">
                  <c:v>58</c:v>
                </c:pt>
                <c:pt idx="2">
                  <c:v>892</c:v>
                </c:pt>
                <c:pt idx="3">
                  <c:v>576</c:v>
                </c:pt>
                <c:pt idx="4">
                  <c:v>1733</c:v>
                </c:pt>
                <c:pt idx="5">
                  <c:v>6553</c:v>
                </c:pt>
                <c:pt idx="6">
                  <c:v>2628</c:v>
                </c:pt>
              </c:numCache>
            </c:numRef>
          </c:val>
        </c:ser>
        <c:ser>
          <c:idx val="2"/>
          <c:order val="2"/>
          <c:tx>
            <c:strRef>
              <c:f>Crime!$J$22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Crime!$J$23:$J$29</c:f>
              <c:numCache>
                <c:ptCount val="7"/>
                <c:pt idx="0">
                  <c:v>25</c:v>
                </c:pt>
                <c:pt idx="1">
                  <c:v>57</c:v>
                </c:pt>
                <c:pt idx="2">
                  <c:v>689</c:v>
                </c:pt>
                <c:pt idx="3">
                  <c:v>683</c:v>
                </c:pt>
                <c:pt idx="4">
                  <c:v>1401</c:v>
                </c:pt>
                <c:pt idx="5">
                  <c:v>6252</c:v>
                </c:pt>
                <c:pt idx="6">
                  <c:v>1862</c:v>
                </c:pt>
              </c:numCache>
            </c:numRef>
          </c:val>
        </c:ser>
        <c:ser>
          <c:idx val="1"/>
          <c:order val="3"/>
          <c:tx>
            <c:strRef>
              <c:f>Crime!$I$22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Crime!$I$23:$I$29</c:f>
              <c:numCache>
                <c:ptCount val="7"/>
                <c:pt idx="0">
                  <c:v>25</c:v>
                </c:pt>
                <c:pt idx="1">
                  <c:v>60</c:v>
                </c:pt>
                <c:pt idx="2">
                  <c:v>760</c:v>
                </c:pt>
                <c:pt idx="3">
                  <c:v>706</c:v>
                </c:pt>
                <c:pt idx="4">
                  <c:v>1161</c:v>
                </c:pt>
                <c:pt idx="5">
                  <c:v>5991</c:v>
                </c:pt>
                <c:pt idx="6">
                  <c:v>1707</c:v>
                </c:pt>
              </c:numCache>
            </c:numRef>
          </c:val>
        </c:ser>
        <c:ser>
          <c:idx val="0"/>
          <c:order val="4"/>
          <c:tx>
            <c:strRef>
              <c:f>Crime!$H$22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Crime!$H$23:$H$29</c:f>
              <c:numCache>
                <c:ptCount val="7"/>
                <c:pt idx="0">
                  <c:v>32</c:v>
                </c:pt>
                <c:pt idx="1">
                  <c:v>69</c:v>
                </c:pt>
                <c:pt idx="2">
                  <c:v>653</c:v>
                </c:pt>
                <c:pt idx="3">
                  <c:v>699</c:v>
                </c:pt>
                <c:pt idx="4">
                  <c:v>1203</c:v>
                </c:pt>
                <c:pt idx="5">
                  <c:v>4554</c:v>
                </c:pt>
                <c:pt idx="6">
                  <c:v>1632</c:v>
                </c:pt>
              </c:numCache>
            </c:numRef>
          </c:val>
        </c:ser>
        <c:axId val="64813230"/>
        <c:axId val="46448159"/>
      </c:barChart>
      <c:catAx>
        <c:axId val="64813230"/>
        <c:scaling>
          <c:orientation val="minMax"/>
        </c:scaling>
        <c:axPos val="b"/>
        <c:delete val="0"/>
        <c:numFmt formatCode="General" sourceLinked="1"/>
        <c:majorTickMark val="out"/>
        <c:minorTickMark val="none"/>
        <c:tickLblPos val="nextTo"/>
        <c:crossAx val="46448159"/>
        <c:crosses val="autoZero"/>
        <c:auto val="1"/>
        <c:lblOffset val="100"/>
        <c:noMultiLvlLbl val="0"/>
      </c:catAx>
      <c:valAx>
        <c:axId val="46448159"/>
        <c:scaling>
          <c:orientation val="minMax"/>
        </c:scaling>
        <c:axPos val="l"/>
        <c:majorGridlines/>
        <c:delete val="0"/>
        <c:numFmt formatCode="General" sourceLinked="1"/>
        <c:majorTickMark val="out"/>
        <c:minorTickMark val="none"/>
        <c:tickLblPos val="nextTo"/>
        <c:crossAx val="64813230"/>
        <c:crossesAt val="1"/>
        <c:crossBetween val="between"/>
        <c:dispUnits/>
      </c:valAx>
      <c:spPr>
        <a:solidFill>
          <a:srgbClr val="FFFFFF"/>
        </a:solidFill>
        <a:ln w="12700">
          <a:solidFill>
            <a:srgbClr val="808080"/>
          </a:solidFill>
        </a:ln>
      </c:spPr>
    </c:plotArea>
    <c:legend>
      <c:legendPos val="r"/>
      <c:layout>
        <c:manualLayout>
          <c:xMode val="edge"/>
          <c:yMode val="edge"/>
          <c:x val="0.92375"/>
          <c:y val="0.402"/>
          <c:w val="0.071"/>
          <c:h val="0.193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Murder Statistics - Clay Arsenal vs. City of Hartford</a:t>
            </a:r>
          </a:p>
        </c:rich>
      </c:tx>
      <c:layout/>
      <c:spPr>
        <a:noFill/>
        <a:ln>
          <a:noFill/>
        </a:ln>
      </c:spPr>
    </c:title>
    <c:plotArea>
      <c:layout>
        <c:manualLayout>
          <c:xMode val="edge"/>
          <c:yMode val="edge"/>
          <c:x val="0.0105"/>
          <c:y val="0.10425"/>
          <c:w val="0.8755"/>
          <c:h val="0.8805"/>
        </c:manualLayout>
      </c:layout>
      <c:barChart>
        <c:barDir val="col"/>
        <c:grouping val="clustered"/>
        <c:varyColors val="0"/>
        <c:ser>
          <c:idx val="1"/>
          <c:order val="0"/>
          <c:tx>
            <c:strRef>
              <c:f>Crime!$G$35</c:f>
              <c:strCache>
                <c:ptCount val="1"/>
                <c:pt idx="0">
                  <c:v>CA 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Crime!$H$35:$L$35</c:f>
              <c:numCache>
                <c:ptCount val="5"/>
                <c:pt idx="0">
                  <c:v>4</c:v>
                </c:pt>
                <c:pt idx="1">
                  <c:v>1</c:v>
                </c:pt>
                <c:pt idx="2">
                  <c:v>3</c:v>
                </c:pt>
                <c:pt idx="3">
                  <c:v>4</c:v>
                </c:pt>
                <c:pt idx="4">
                  <c:v>4</c:v>
                </c:pt>
              </c:numCache>
            </c:numRef>
          </c:val>
        </c:ser>
        <c:ser>
          <c:idx val="0"/>
          <c:order val="1"/>
          <c:tx>
            <c:strRef>
              <c:f>Crime!$G$36</c:f>
              <c:strCache>
                <c:ptCount val="1"/>
                <c:pt idx="0">
                  <c:v>City 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Crime!$H$36:$L$36</c:f>
              <c:numCache>
                <c:ptCount val="5"/>
                <c:pt idx="0">
                  <c:v>44</c:v>
                </c:pt>
                <c:pt idx="1">
                  <c:v>17</c:v>
                </c:pt>
                <c:pt idx="2">
                  <c:v>25</c:v>
                </c:pt>
                <c:pt idx="3">
                  <c:v>25</c:v>
                </c:pt>
                <c:pt idx="4">
                  <c:v>32</c:v>
                </c:pt>
              </c:numCache>
            </c:numRef>
          </c:val>
        </c:ser>
        <c:axId val="15380248"/>
        <c:axId val="4204505"/>
      </c:barChart>
      <c:catAx>
        <c:axId val="15380248"/>
        <c:scaling>
          <c:orientation val="minMax"/>
        </c:scaling>
        <c:axPos val="b"/>
        <c:delete val="0"/>
        <c:numFmt formatCode="General" sourceLinked="1"/>
        <c:majorTickMark val="out"/>
        <c:minorTickMark val="none"/>
        <c:tickLblPos val="nextTo"/>
        <c:crossAx val="4204505"/>
        <c:crosses val="autoZero"/>
        <c:auto val="1"/>
        <c:lblOffset val="100"/>
        <c:noMultiLvlLbl val="0"/>
      </c:catAx>
      <c:valAx>
        <c:axId val="4204505"/>
        <c:scaling>
          <c:orientation val="minMax"/>
        </c:scaling>
        <c:axPos val="l"/>
        <c:majorGridlines/>
        <c:delete val="0"/>
        <c:numFmt formatCode="General" sourceLinked="1"/>
        <c:majorTickMark val="out"/>
        <c:minorTickMark val="none"/>
        <c:tickLblPos val="nextTo"/>
        <c:crossAx val="15380248"/>
        <c:crossesAt val="1"/>
        <c:crossBetween val="between"/>
        <c:dispUnits/>
      </c:valAx>
      <c:spPr>
        <a:solidFill>
          <a:srgbClr val="FFFFFF"/>
        </a:solidFill>
        <a:ln w="12700">
          <a:solidFill>
            <a:srgbClr val="808080"/>
          </a:solidFill>
        </a:ln>
      </c:spPr>
    </c:plotArea>
    <c:legend>
      <c:legendPos val="r"/>
      <c:layout>
        <c:manualLayout>
          <c:xMode val="edge"/>
          <c:yMode val="edge"/>
          <c:x val="0.863"/>
          <c:y val="0.491"/>
          <c:w val="0.13175"/>
          <c:h val="0.068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Rape Statistics:  Clay Arsenal vs. City of Hartford</a:t>
            </a:r>
          </a:p>
        </c:rich>
      </c:tx>
      <c:layout/>
      <c:spPr>
        <a:noFill/>
        <a:ln>
          <a:noFill/>
        </a:ln>
      </c:spPr>
    </c:title>
    <c:plotArea>
      <c:layout>
        <c:manualLayout>
          <c:xMode val="edge"/>
          <c:yMode val="edge"/>
          <c:x val="0.0105"/>
          <c:y val="0.10425"/>
          <c:w val="0.88725"/>
          <c:h val="0.8805"/>
        </c:manualLayout>
      </c:layout>
      <c:barChart>
        <c:barDir val="col"/>
        <c:grouping val="clustered"/>
        <c:varyColors val="0"/>
        <c:ser>
          <c:idx val="0"/>
          <c:order val="0"/>
          <c:tx>
            <c:strRef>
              <c:f>Crime!$G$38</c:f>
              <c:strCache>
                <c:ptCount val="1"/>
                <c:pt idx="0">
                  <c:v>CA Rape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Crime!$H$38:$L$38</c:f>
              <c:numCache>
                <c:ptCount val="5"/>
                <c:pt idx="0">
                  <c:v>8</c:v>
                </c:pt>
                <c:pt idx="1">
                  <c:v>4</c:v>
                </c:pt>
                <c:pt idx="2">
                  <c:v>3</c:v>
                </c:pt>
                <c:pt idx="3">
                  <c:v>4</c:v>
                </c:pt>
                <c:pt idx="4">
                  <c:v>3</c:v>
                </c:pt>
              </c:numCache>
            </c:numRef>
          </c:val>
        </c:ser>
        <c:ser>
          <c:idx val="1"/>
          <c:order val="1"/>
          <c:tx>
            <c:strRef>
              <c:f>Crime!$G$39</c:f>
              <c:strCache>
                <c:ptCount val="1"/>
                <c:pt idx="0">
                  <c:v>City Rape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Crime!$H$39:$L$39</c:f>
              <c:numCache>
                <c:ptCount val="5"/>
                <c:pt idx="0">
                  <c:v>69</c:v>
                </c:pt>
                <c:pt idx="1">
                  <c:v>58</c:v>
                </c:pt>
                <c:pt idx="2">
                  <c:v>57</c:v>
                </c:pt>
                <c:pt idx="3">
                  <c:v>60</c:v>
                </c:pt>
                <c:pt idx="4">
                  <c:v>69</c:v>
                </c:pt>
              </c:numCache>
            </c:numRef>
          </c:val>
        </c:ser>
        <c:axId val="37840546"/>
        <c:axId val="5020595"/>
      </c:barChart>
      <c:catAx>
        <c:axId val="37840546"/>
        <c:scaling>
          <c:orientation val="minMax"/>
        </c:scaling>
        <c:axPos val="b"/>
        <c:delete val="0"/>
        <c:numFmt formatCode="General" sourceLinked="1"/>
        <c:majorTickMark val="out"/>
        <c:minorTickMark val="none"/>
        <c:tickLblPos val="nextTo"/>
        <c:crossAx val="5020595"/>
        <c:crosses val="autoZero"/>
        <c:auto val="1"/>
        <c:lblOffset val="100"/>
        <c:noMultiLvlLbl val="0"/>
      </c:catAx>
      <c:valAx>
        <c:axId val="5020595"/>
        <c:scaling>
          <c:orientation val="minMax"/>
        </c:scaling>
        <c:axPos val="l"/>
        <c:majorGridlines/>
        <c:delete val="0"/>
        <c:numFmt formatCode="General" sourceLinked="1"/>
        <c:majorTickMark val="out"/>
        <c:minorTickMark val="none"/>
        <c:tickLblPos val="nextTo"/>
        <c:crossAx val="37840546"/>
        <c:crossesAt val="1"/>
        <c:crossBetween val="between"/>
        <c:dispUnits/>
      </c:valAx>
      <c:spPr>
        <a:solidFill>
          <a:srgbClr val="FFFFFF"/>
        </a:solidFill>
        <a:ln w="12700">
          <a:solidFill>
            <a:srgbClr val="808080"/>
          </a:solidFill>
        </a:ln>
      </c:spPr>
    </c:plotArea>
    <c:legend>
      <c:legendPos val="r"/>
      <c:layout>
        <c:manualLayout>
          <c:xMode val="edge"/>
          <c:yMode val="edge"/>
          <c:x val="0.8855"/>
          <c:y val="0.491"/>
          <c:w val="0.10925"/>
          <c:h val="0.068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Robbery Statistics:  Clay Arsenal vs. City of Hartford</a:t>
            </a:r>
          </a:p>
        </c:rich>
      </c:tx>
      <c:layout/>
      <c:spPr>
        <a:noFill/>
        <a:ln>
          <a:noFill/>
        </a:ln>
      </c:spPr>
    </c:title>
    <c:plotArea>
      <c:layout/>
      <c:barChart>
        <c:barDir val="col"/>
        <c:grouping val="clustered"/>
        <c:varyColors val="0"/>
        <c:ser>
          <c:idx val="0"/>
          <c:order val="0"/>
          <c:tx>
            <c:strRef>
              <c:f>Crime!$G$41</c:f>
              <c:strCache>
                <c:ptCount val="1"/>
                <c:pt idx="0">
                  <c:v>CA Robbery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Crime!$H$41:$L$41</c:f>
              <c:numCache>
                <c:ptCount val="5"/>
                <c:pt idx="0">
                  <c:v>64</c:v>
                </c:pt>
                <c:pt idx="1">
                  <c:v>59</c:v>
                </c:pt>
                <c:pt idx="2">
                  <c:v>45</c:v>
                </c:pt>
                <c:pt idx="3">
                  <c:v>46</c:v>
                </c:pt>
                <c:pt idx="4">
                  <c:v>32</c:v>
                </c:pt>
              </c:numCache>
            </c:numRef>
          </c:val>
        </c:ser>
        <c:ser>
          <c:idx val="1"/>
          <c:order val="1"/>
          <c:tx>
            <c:strRef>
              <c:f>Crime!$G$42</c:f>
              <c:strCache>
                <c:ptCount val="1"/>
                <c:pt idx="0">
                  <c:v>City Robbery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Crime!$H$42:$L$42</c:f>
              <c:numCache>
                <c:ptCount val="5"/>
                <c:pt idx="0">
                  <c:v>1031</c:v>
                </c:pt>
                <c:pt idx="1">
                  <c:v>892</c:v>
                </c:pt>
                <c:pt idx="2">
                  <c:v>689</c:v>
                </c:pt>
                <c:pt idx="3">
                  <c:v>760</c:v>
                </c:pt>
                <c:pt idx="4">
                  <c:v>653</c:v>
                </c:pt>
              </c:numCache>
            </c:numRef>
          </c:val>
        </c:ser>
        <c:axId val="45185356"/>
        <c:axId val="4015021"/>
      </c:barChart>
      <c:catAx>
        <c:axId val="45185356"/>
        <c:scaling>
          <c:orientation val="minMax"/>
        </c:scaling>
        <c:axPos val="b"/>
        <c:delete val="0"/>
        <c:numFmt formatCode="General" sourceLinked="1"/>
        <c:majorTickMark val="out"/>
        <c:minorTickMark val="none"/>
        <c:tickLblPos val="nextTo"/>
        <c:crossAx val="4015021"/>
        <c:crosses val="autoZero"/>
        <c:auto val="1"/>
        <c:lblOffset val="100"/>
        <c:noMultiLvlLbl val="0"/>
      </c:catAx>
      <c:valAx>
        <c:axId val="4015021"/>
        <c:scaling>
          <c:orientation val="minMax"/>
        </c:scaling>
        <c:axPos val="l"/>
        <c:majorGridlines/>
        <c:delete val="0"/>
        <c:numFmt formatCode="General" sourceLinked="1"/>
        <c:majorTickMark val="out"/>
        <c:minorTickMark val="none"/>
        <c:tickLblPos val="nextTo"/>
        <c:crossAx val="4518535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Aggravated Assault Statistics:  Clay Arsenal vs. City of Hartford</a:t>
            </a:r>
          </a:p>
        </c:rich>
      </c:tx>
      <c:layout/>
      <c:spPr>
        <a:noFill/>
        <a:ln>
          <a:noFill/>
        </a:ln>
      </c:spPr>
    </c:title>
    <c:plotArea>
      <c:layout/>
      <c:barChart>
        <c:barDir val="col"/>
        <c:grouping val="clustered"/>
        <c:varyColors val="0"/>
        <c:ser>
          <c:idx val="0"/>
          <c:order val="0"/>
          <c:tx>
            <c:strRef>
              <c:f>Crime!$G$44</c:f>
              <c:strCache>
                <c:ptCount val="1"/>
                <c:pt idx="0">
                  <c:v>CA 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Crime!$H$44:$L$44</c:f>
              <c:numCache>
                <c:ptCount val="5"/>
                <c:pt idx="0">
                  <c:v>76</c:v>
                </c:pt>
                <c:pt idx="1">
                  <c:v>87</c:v>
                </c:pt>
                <c:pt idx="2">
                  <c:v>102</c:v>
                </c:pt>
                <c:pt idx="3">
                  <c:v>73</c:v>
                </c:pt>
                <c:pt idx="4">
                  <c:v>73</c:v>
                </c:pt>
              </c:numCache>
            </c:numRef>
          </c:val>
        </c:ser>
        <c:ser>
          <c:idx val="1"/>
          <c:order val="1"/>
          <c:tx>
            <c:strRef>
              <c:f>Crime!$G$45</c:f>
              <c:strCache>
                <c:ptCount val="1"/>
                <c:pt idx="0">
                  <c:v>City 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Crime!$H$45:$L$45</c:f>
              <c:numCache>
                <c:ptCount val="5"/>
                <c:pt idx="0">
                  <c:v>680</c:v>
                </c:pt>
                <c:pt idx="1">
                  <c:v>576</c:v>
                </c:pt>
                <c:pt idx="2">
                  <c:v>683</c:v>
                </c:pt>
                <c:pt idx="3">
                  <c:v>706</c:v>
                </c:pt>
                <c:pt idx="4">
                  <c:v>699</c:v>
                </c:pt>
              </c:numCache>
            </c:numRef>
          </c:val>
        </c:ser>
        <c:axId val="36135190"/>
        <c:axId val="56781255"/>
      </c:barChart>
      <c:catAx>
        <c:axId val="36135190"/>
        <c:scaling>
          <c:orientation val="minMax"/>
        </c:scaling>
        <c:axPos val="b"/>
        <c:delete val="0"/>
        <c:numFmt formatCode="General" sourceLinked="1"/>
        <c:majorTickMark val="out"/>
        <c:minorTickMark val="none"/>
        <c:tickLblPos val="nextTo"/>
        <c:crossAx val="56781255"/>
        <c:crosses val="autoZero"/>
        <c:auto val="1"/>
        <c:lblOffset val="100"/>
        <c:noMultiLvlLbl val="0"/>
      </c:catAx>
      <c:valAx>
        <c:axId val="56781255"/>
        <c:scaling>
          <c:orientation val="minMax"/>
        </c:scaling>
        <c:axPos val="l"/>
        <c:majorGridlines/>
        <c:delete val="0"/>
        <c:numFmt formatCode="General" sourceLinked="1"/>
        <c:majorTickMark val="out"/>
        <c:minorTickMark val="none"/>
        <c:tickLblPos val="nextTo"/>
        <c:crossAx val="3613519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Burglary Statistics:  Clay Arsenal vs. City of Hartford</a:t>
            </a:r>
          </a:p>
        </c:rich>
      </c:tx>
      <c:layout/>
      <c:spPr>
        <a:noFill/>
        <a:ln>
          <a:noFill/>
        </a:ln>
      </c:spPr>
    </c:title>
    <c:plotArea>
      <c:layout/>
      <c:barChart>
        <c:barDir val="col"/>
        <c:grouping val="clustered"/>
        <c:varyColors val="0"/>
        <c:ser>
          <c:idx val="0"/>
          <c:order val="0"/>
          <c:tx>
            <c:strRef>
              <c:f>Crime!$G$47</c:f>
              <c:strCache>
                <c:ptCount val="1"/>
                <c:pt idx="0">
                  <c:v>CA 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Crime!$H$47:$L$47</c:f>
              <c:numCache>
                <c:ptCount val="5"/>
                <c:pt idx="0">
                  <c:v>58</c:v>
                </c:pt>
                <c:pt idx="1">
                  <c:v>101</c:v>
                </c:pt>
                <c:pt idx="2">
                  <c:v>72</c:v>
                </c:pt>
                <c:pt idx="3">
                  <c:v>74</c:v>
                </c:pt>
                <c:pt idx="4">
                  <c:v>65</c:v>
                </c:pt>
              </c:numCache>
            </c:numRef>
          </c:val>
        </c:ser>
        <c:ser>
          <c:idx val="1"/>
          <c:order val="1"/>
          <c:tx>
            <c:strRef>
              <c:f>Crime!$G$48</c:f>
              <c:strCache>
                <c:ptCount val="1"/>
                <c:pt idx="0">
                  <c:v>City 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Crime!$H$48:$L$48</c:f>
              <c:numCache>
                <c:ptCount val="5"/>
                <c:pt idx="0">
                  <c:v>1330</c:v>
                </c:pt>
                <c:pt idx="1">
                  <c:v>1733</c:v>
                </c:pt>
                <c:pt idx="2">
                  <c:v>1401</c:v>
                </c:pt>
                <c:pt idx="3">
                  <c:v>1161</c:v>
                </c:pt>
                <c:pt idx="4">
                  <c:v>1203</c:v>
                </c:pt>
              </c:numCache>
            </c:numRef>
          </c:val>
        </c:ser>
        <c:axId val="41269248"/>
        <c:axId val="35878913"/>
      </c:barChart>
      <c:catAx>
        <c:axId val="41269248"/>
        <c:scaling>
          <c:orientation val="minMax"/>
        </c:scaling>
        <c:axPos val="b"/>
        <c:delete val="0"/>
        <c:numFmt formatCode="General" sourceLinked="1"/>
        <c:majorTickMark val="out"/>
        <c:minorTickMark val="none"/>
        <c:tickLblPos val="nextTo"/>
        <c:crossAx val="35878913"/>
        <c:crosses val="autoZero"/>
        <c:auto val="1"/>
        <c:lblOffset val="100"/>
        <c:noMultiLvlLbl val="0"/>
      </c:catAx>
      <c:valAx>
        <c:axId val="35878913"/>
        <c:scaling>
          <c:orientation val="minMax"/>
        </c:scaling>
        <c:axPos val="l"/>
        <c:majorGridlines/>
        <c:delete val="0"/>
        <c:numFmt formatCode="General" sourceLinked="1"/>
        <c:majorTickMark val="out"/>
        <c:minorTickMark val="none"/>
        <c:tickLblPos val="nextTo"/>
        <c:crossAx val="4126924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Larceny Statistics:  Clay Arsenal vs. City of Hartford</a:t>
            </a:r>
          </a:p>
        </c:rich>
      </c:tx>
      <c:layout/>
      <c:spPr>
        <a:noFill/>
        <a:ln>
          <a:noFill/>
        </a:ln>
      </c:spPr>
    </c:title>
    <c:plotArea>
      <c:layout/>
      <c:barChart>
        <c:barDir val="col"/>
        <c:grouping val="clustered"/>
        <c:varyColors val="0"/>
        <c:ser>
          <c:idx val="0"/>
          <c:order val="0"/>
          <c:tx>
            <c:strRef>
              <c:f>Crime!$G$50</c:f>
              <c:strCache>
                <c:ptCount val="1"/>
                <c:pt idx="0">
                  <c:v>CA Larceny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Crime!$H$50:$L$50</c:f>
              <c:numCache>
                <c:ptCount val="5"/>
                <c:pt idx="0">
                  <c:v>307</c:v>
                </c:pt>
                <c:pt idx="1">
                  <c:v>327</c:v>
                </c:pt>
                <c:pt idx="2">
                  <c:v>302</c:v>
                </c:pt>
                <c:pt idx="3">
                  <c:v>256</c:v>
                </c:pt>
                <c:pt idx="4">
                  <c:v>165</c:v>
                </c:pt>
              </c:numCache>
            </c:numRef>
          </c:val>
        </c:ser>
        <c:ser>
          <c:idx val="1"/>
          <c:order val="1"/>
          <c:tx>
            <c:strRef>
              <c:f>Crime!$G$51</c:f>
              <c:strCache>
                <c:ptCount val="1"/>
                <c:pt idx="0">
                  <c:v>City Larceny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Crime!$H$51:$L$51</c:f>
              <c:numCache>
                <c:ptCount val="5"/>
                <c:pt idx="0">
                  <c:v>6049</c:v>
                </c:pt>
                <c:pt idx="1">
                  <c:v>6553</c:v>
                </c:pt>
                <c:pt idx="2">
                  <c:v>6252</c:v>
                </c:pt>
                <c:pt idx="3">
                  <c:v>5991</c:v>
                </c:pt>
                <c:pt idx="4">
                  <c:v>4554</c:v>
                </c:pt>
              </c:numCache>
            </c:numRef>
          </c:val>
        </c:ser>
        <c:axId val="54474762"/>
        <c:axId val="20510811"/>
      </c:barChart>
      <c:catAx>
        <c:axId val="54474762"/>
        <c:scaling>
          <c:orientation val="minMax"/>
        </c:scaling>
        <c:axPos val="b"/>
        <c:delete val="0"/>
        <c:numFmt formatCode="General" sourceLinked="1"/>
        <c:majorTickMark val="out"/>
        <c:minorTickMark val="none"/>
        <c:tickLblPos val="nextTo"/>
        <c:crossAx val="20510811"/>
        <c:crosses val="autoZero"/>
        <c:auto val="1"/>
        <c:lblOffset val="100"/>
        <c:noMultiLvlLbl val="0"/>
      </c:catAx>
      <c:valAx>
        <c:axId val="20510811"/>
        <c:scaling>
          <c:orientation val="minMax"/>
        </c:scaling>
        <c:axPos val="l"/>
        <c:majorGridlines/>
        <c:delete val="0"/>
        <c:numFmt formatCode="General" sourceLinked="1"/>
        <c:majorTickMark val="out"/>
        <c:minorTickMark val="none"/>
        <c:tickLblPos val="nextTo"/>
        <c:crossAx val="5447476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Auto Theft Statistics:  Clay Arsenal vs. City of Hartford</a:t>
            </a:r>
          </a:p>
        </c:rich>
      </c:tx>
      <c:layout/>
      <c:spPr>
        <a:noFill/>
        <a:ln>
          <a:noFill/>
        </a:ln>
      </c:spPr>
    </c:title>
    <c:plotArea>
      <c:layout/>
      <c:barChart>
        <c:barDir val="col"/>
        <c:grouping val="clustered"/>
        <c:varyColors val="0"/>
        <c:ser>
          <c:idx val="0"/>
          <c:order val="0"/>
          <c:tx>
            <c:strRef>
              <c:f>Crime!$G$53</c:f>
              <c:strCache>
                <c:ptCount val="1"/>
                <c:pt idx="0">
                  <c:v>CA 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Crime!$H$53:$L$53</c:f>
              <c:numCache>
                <c:ptCount val="5"/>
                <c:pt idx="0">
                  <c:v>108</c:v>
                </c:pt>
                <c:pt idx="1">
                  <c:v>119</c:v>
                </c:pt>
                <c:pt idx="2">
                  <c:v>69</c:v>
                </c:pt>
                <c:pt idx="3">
                  <c:v>79</c:v>
                </c:pt>
                <c:pt idx="4">
                  <c:v>73</c:v>
                </c:pt>
              </c:numCache>
            </c:numRef>
          </c:val>
        </c:ser>
        <c:ser>
          <c:idx val="1"/>
          <c:order val="1"/>
          <c:tx>
            <c:strRef>
              <c:f>Crime!$G$54</c:f>
              <c:strCache>
                <c:ptCount val="1"/>
                <c:pt idx="0">
                  <c:v>City 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Crime!$H$54:$L$54</c:f>
              <c:numCache>
                <c:ptCount val="5"/>
                <c:pt idx="0">
                  <c:v>2389</c:v>
                </c:pt>
                <c:pt idx="1">
                  <c:v>2628</c:v>
                </c:pt>
                <c:pt idx="2">
                  <c:v>1862</c:v>
                </c:pt>
                <c:pt idx="3">
                  <c:v>1707</c:v>
                </c:pt>
                <c:pt idx="4">
                  <c:v>1632</c:v>
                </c:pt>
              </c:numCache>
            </c:numRef>
          </c:val>
        </c:ser>
        <c:axId val="50379572"/>
        <c:axId val="50762965"/>
      </c:barChart>
      <c:catAx>
        <c:axId val="50379572"/>
        <c:scaling>
          <c:orientation val="minMax"/>
        </c:scaling>
        <c:axPos val="b"/>
        <c:delete val="0"/>
        <c:numFmt formatCode="General" sourceLinked="1"/>
        <c:majorTickMark val="out"/>
        <c:minorTickMark val="none"/>
        <c:tickLblPos val="nextTo"/>
        <c:crossAx val="50762965"/>
        <c:crosses val="autoZero"/>
        <c:auto val="1"/>
        <c:lblOffset val="100"/>
        <c:noMultiLvlLbl val="0"/>
      </c:catAx>
      <c:valAx>
        <c:axId val="50762965"/>
        <c:scaling>
          <c:orientation val="minMax"/>
        </c:scaling>
        <c:axPos val="l"/>
        <c:majorGridlines/>
        <c:delete val="0"/>
        <c:numFmt formatCode="General" sourceLinked="1"/>
        <c:majorTickMark val="out"/>
        <c:minorTickMark val="none"/>
        <c:tickLblPos val="nextTo"/>
        <c:crossAx val="5037957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Population by Race/Ethnicity</a:t>
            </a:r>
          </a:p>
        </c:rich>
      </c:tx>
      <c:layout/>
      <c:spPr>
        <a:noFill/>
        <a:ln>
          <a:noFill/>
        </a:ln>
      </c:spPr>
    </c:title>
    <c:plotArea>
      <c:layout/>
      <c:barChart>
        <c:barDir val="col"/>
        <c:grouping val="clustered"/>
        <c:varyColors val="0"/>
        <c:ser>
          <c:idx val="0"/>
          <c:order val="0"/>
          <c:tx>
            <c:strRef>
              <c:f>Tables!$A$45</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0.4966104367018761</c:v>
                </c:pt>
                <c:pt idx="1">
                  <c:v>0.47043985495822166</c:v>
                </c:pt>
                <c:pt idx="2">
                  <c:v>0.007252088916916285</c:v>
                </c:pt>
                <c:pt idx="3">
                  <c:v>0.025697619422985967</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52993940"/>
        <c:axId val="7183413"/>
      </c:barChart>
      <c:catAx>
        <c:axId val="52993940"/>
        <c:scaling>
          <c:orientation val="minMax"/>
        </c:scaling>
        <c:axPos val="b"/>
        <c:delete val="0"/>
        <c:numFmt formatCode="General" sourceLinked="1"/>
        <c:majorTickMark val="out"/>
        <c:minorTickMark val="none"/>
        <c:tickLblPos val="nextTo"/>
        <c:crossAx val="7183413"/>
        <c:crosses val="autoZero"/>
        <c:auto val="1"/>
        <c:lblOffset val="100"/>
        <c:noMultiLvlLbl val="0"/>
      </c:catAx>
      <c:valAx>
        <c:axId val="7183413"/>
        <c:scaling>
          <c:orientation val="minMax"/>
        </c:scaling>
        <c:axPos val="l"/>
        <c:majorGridlines/>
        <c:delete val="0"/>
        <c:numFmt formatCode="General" sourceLinked="1"/>
        <c:majorTickMark val="out"/>
        <c:minorTickMark val="none"/>
        <c:tickLblPos val="nextTo"/>
        <c:crossAx val="5299394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Families:  Clay Arsenal vs. City of Hartford</a:t>
            </a:r>
          </a:p>
        </c:rich>
      </c:tx>
      <c:layout/>
      <c:spPr>
        <a:noFill/>
        <a:ln>
          <a:noFill/>
        </a:ln>
      </c:spPr>
    </c:title>
    <c:plotArea>
      <c:layout>
        <c:manualLayout>
          <c:xMode val="edge"/>
          <c:yMode val="edge"/>
          <c:x val="0.0105"/>
          <c:y val="0.10425"/>
          <c:w val="0.855"/>
          <c:h val="0.8805"/>
        </c:manualLayout>
      </c:layout>
      <c:barChart>
        <c:barDir val="col"/>
        <c:grouping val="clustered"/>
        <c:varyColors val="0"/>
        <c:ser>
          <c:idx val="0"/>
          <c:order val="0"/>
          <c:tx>
            <c:strRef>
              <c:f>Tables!$C$63</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Tables!$A$64:$B$69</c:f>
              <c:multiLvlStrCache>
                <c:ptCount val="6"/>
                <c:lvl>
                  <c:pt idx="0">
                    <c:v>% Single female householder with children</c:v>
                  </c:pt>
                  <c:pt idx="1">
                    <c:v>% Single male householder with children</c:v>
                  </c:pt>
                  <c:pt idx="2">
                    <c:v>% Married couple families with children</c:v>
                  </c:pt>
                  <c:pt idx="3">
                    <c:v>% Single female householder no children present</c:v>
                  </c:pt>
                  <c:pt idx="4">
                    <c:v>% Single male householder no children present</c:v>
                  </c:pt>
                  <c:pt idx="5">
                    <c:v>% Married couple families no children present</c:v>
                  </c:pt>
                </c:lvl>
              </c:multiLvlStrCache>
            </c:multiLvlStrRef>
          </c:cat>
          <c:val>
            <c:numRef>
              <c:f>Tables!$C$64:$C$69</c:f>
              <c:numCache>
                <c:ptCount val="6"/>
                <c:pt idx="0">
                  <c:v>0.4728476821192053</c:v>
                </c:pt>
                <c:pt idx="1">
                  <c:v>0.056291390728476824</c:v>
                </c:pt>
                <c:pt idx="2">
                  <c:v>0.09403973509933775</c:v>
                </c:pt>
                <c:pt idx="3">
                  <c:v>0.2271523178807947</c:v>
                </c:pt>
                <c:pt idx="4">
                  <c:v>0.030463576158940398</c:v>
                </c:pt>
                <c:pt idx="5">
                  <c:v>0.119</c:v>
                </c:pt>
              </c:numCache>
            </c:numRef>
          </c:val>
        </c:ser>
        <c:ser>
          <c:idx val="1"/>
          <c:order val="1"/>
          <c:tx>
            <c:strRef>
              <c:f>Tables!$D$63</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Tables!$A$64:$B$69</c:f>
              <c:multiLvlStrCache>
                <c:ptCount val="6"/>
                <c:lvl>
                  <c:pt idx="0">
                    <c:v>% Single female householder with children</c:v>
                  </c:pt>
                  <c:pt idx="1">
                    <c:v>% Single male householder with children</c:v>
                  </c:pt>
                  <c:pt idx="2">
                    <c:v>% Married couple families with children</c:v>
                  </c:pt>
                  <c:pt idx="3">
                    <c:v>% Single female householder no children present</c:v>
                  </c:pt>
                  <c:pt idx="4">
                    <c:v>% Single male householder no children present</c:v>
                  </c:pt>
                  <c:pt idx="5">
                    <c:v>% Married couple families no children present</c:v>
                  </c:pt>
                </c:lvl>
              </c:multiLvlStrCache>
            </c:multiLvlStrRef>
          </c:cat>
          <c:val>
            <c:numRef>
              <c:f>Tables!$D$64:$D$69</c:f>
              <c:numCache>
                <c:ptCount val="6"/>
                <c:pt idx="0">
                  <c:v>0.34364186063453905</c:v>
                </c:pt>
                <c:pt idx="1">
                  <c:v>0.05179761774669435</c:v>
                </c:pt>
                <c:pt idx="2">
                  <c:v>0.18384147452008887</c:v>
                </c:pt>
                <c:pt idx="3">
                  <c:v>0.15043893199286051</c:v>
                </c:pt>
                <c:pt idx="4">
                  <c:v>0.04458529122500273</c:v>
                </c:pt>
                <c:pt idx="5">
                  <c:v>0.2256948238808145</c:v>
                </c:pt>
              </c:numCache>
            </c:numRef>
          </c:val>
        </c:ser>
        <c:axId val="64650718"/>
        <c:axId val="44985551"/>
      </c:barChart>
      <c:catAx>
        <c:axId val="64650718"/>
        <c:scaling>
          <c:orientation val="minMax"/>
        </c:scaling>
        <c:axPos val="b"/>
        <c:delete val="0"/>
        <c:numFmt formatCode="General" sourceLinked="1"/>
        <c:majorTickMark val="out"/>
        <c:minorTickMark val="none"/>
        <c:tickLblPos val="nextTo"/>
        <c:crossAx val="44985551"/>
        <c:crosses val="autoZero"/>
        <c:auto val="1"/>
        <c:lblOffset val="100"/>
        <c:noMultiLvlLbl val="0"/>
      </c:catAx>
      <c:valAx>
        <c:axId val="44985551"/>
        <c:scaling>
          <c:orientation val="minMax"/>
        </c:scaling>
        <c:axPos val="l"/>
        <c:majorGridlines/>
        <c:delete val="0"/>
        <c:numFmt formatCode="General" sourceLinked="1"/>
        <c:majorTickMark val="out"/>
        <c:minorTickMark val="none"/>
        <c:tickLblPos val="nextTo"/>
        <c:crossAx val="64650718"/>
        <c:crossesAt val="1"/>
        <c:crossBetween val="between"/>
        <c:dispUnits/>
      </c:valAx>
      <c:spPr>
        <a:solidFill>
          <a:srgbClr val="FFFFFF"/>
        </a:solidFill>
        <a:ln w="12700">
          <a:solidFill>
            <a:srgbClr val="808080"/>
          </a:solidFill>
        </a:ln>
      </c:spPr>
    </c:plotArea>
    <c:legend>
      <c:legendPos val="r"/>
      <c:layout>
        <c:manualLayout>
          <c:xMode val="edge"/>
          <c:yMode val="edge"/>
          <c:x val="0.825"/>
          <c:y val="0.36375"/>
          <c:w val="0.16975"/>
          <c:h val="0.084"/>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Clay Arsenal vs. Hartford</a:t>
            </a:r>
          </a:p>
        </c:rich>
      </c:tx>
      <c:layout/>
      <c:spPr>
        <a:noFill/>
        <a:ln>
          <a:noFill/>
        </a:ln>
      </c:spPr>
    </c:title>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0.441</c:v>
                </c:pt>
                <c:pt idx="1">
                  <c:v>0.207</c:v>
                </c:pt>
                <c:pt idx="2">
                  <c:v>0.305</c:v>
                </c:pt>
                <c:pt idx="3">
                  <c:v>0.046</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2216776"/>
        <c:axId val="19950985"/>
      </c:barChart>
      <c:catAx>
        <c:axId val="2216776"/>
        <c:scaling>
          <c:orientation val="minMax"/>
        </c:scaling>
        <c:axPos val="b"/>
        <c:delete val="0"/>
        <c:numFmt formatCode="General" sourceLinked="1"/>
        <c:majorTickMark val="out"/>
        <c:minorTickMark val="none"/>
        <c:tickLblPos val="nextTo"/>
        <c:crossAx val="19950985"/>
        <c:crosses val="autoZero"/>
        <c:auto val="1"/>
        <c:lblOffset val="100"/>
        <c:noMultiLvlLbl val="0"/>
      </c:catAx>
      <c:valAx>
        <c:axId val="19950985"/>
        <c:scaling>
          <c:orientation val="minMax"/>
        </c:scaling>
        <c:axPos val="l"/>
        <c:majorGridlines/>
        <c:delete val="0"/>
        <c:numFmt formatCode="General" sourceLinked="1"/>
        <c:majorTickMark val="out"/>
        <c:minorTickMark val="none"/>
        <c:tickLblPos val="nextTo"/>
        <c:crossAx val="221677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Clay Arsenal vs. Hartford</a:t>
            </a:r>
          </a:p>
        </c:rich>
      </c:tx>
      <c:layout/>
      <c:spPr>
        <a:noFill/>
        <a:ln>
          <a:noFill/>
        </a:ln>
      </c:spPr>
    </c:title>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0.4709128172788901</c:v>
                </c:pt>
                <c:pt idx="1">
                  <c:v>0.5290871827211099</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45341138"/>
        <c:axId val="5417059"/>
      </c:barChart>
      <c:catAx>
        <c:axId val="45341138"/>
        <c:scaling>
          <c:orientation val="minMax"/>
        </c:scaling>
        <c:axPos val="b"/>
        <c:delete val="0"/>
        <c:numFmt formatCode="General" sourceLinked="1"/>
        <c:majorTickMark val="out"/>
        <c:minorTickMark val="none"/>
        <c:tickLblPos val="nextTo"/>
        <c:crossAx val="5417059"/>
        <c:crossesAt val="0"/>
        <c:auto val="1"/>
        <c:lblOffset val="100"/>
        <c:noMultiLvlLbl val="0"/>
      </c:catAx>
      <c:valAx>
        <c:axId val="5417059"/>
        <c:scaling>
          <c:orientation val="minMax"/>
          <c:max val="1"/>
          <c:min val="0"/>
        </c:scaling>
        <c:axPos val="l"/>
        <c:majorGridlines/>
        <c:delete val="0"/>
        <c:numFmt formatCode="General" sourceLinked="1"/>
        <c:majorTickMark val="out"/>
        <c:minorTickMark val="none"/>
        <c:tickLblPos val="nextTo"/>
        <c:crossAx val="45341138"/>
        <c:crossesAt val="1"/>
        <c:crossBetween val="between"/>
        <c:dispUnits/>
        <c:majorUnit val="0.1"/>
        <c:minorUnit val="0.002"/>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Tables!$D$30</c:f>
              <c:numCache>
                <c:ptCount val="1"/>
                <c:pt idx="0">
                  <c:v>0.075</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Tables!$D$31</c:f>
              <c:numCache>
                <c:ptCount val="1"/>
                <c:pt idx="0">
                  <c:v>0.186</c:v>
                </c:pt>
              </c:numCache>
            </c:numRef>
          </c:val>
        </c:ser>
        <c:axId val="48753532"/>
        <c:axId val="36128605"/>
      </c:barChart>
      <c:catAx>
        <c:axId val="48753532"/>
        <c:scaling>
          <c:orientation val="minMax"/>
        </c:scaling>
        <c:axPos val="b"/>
        <c:delete val="0"/>
        <c:numFmt formatCode="General" sourceLinked="1"/>
        <c:majorTickMark val="out"/>
        <c:minorTickMark val="none"/>
        <c:tickLblPos val="nextTo"/>
        <c:crossAx val="36128605"/>
        <c:crosses val="autoZero"/>
        <c:auto val="1"/>
        <c:lblOffset val="100"/>
        <c:noMultiLvlLbl val="0"/>
      </c:catAx>
      <c:valAx>
        <c:axId val="36128605"/>
        <c:scaling>
          <c:orientation val="minMax"/>
        </c:scaling>
        <c:axPos val="l"/>
        <c:majorGridlines/>
        <c:delete val="0"/>
        <c:numFmt formatCode="General" sourceLinked="1"/>
        <c:majorTickMark val="out"/>
        <c:minorTickMark val="none"/>
        <c:tickLblPos val="nextTo"/>
        <c:crossAx val="4875353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Clay Arsenal vs. Hartford</a:t>
            </a:r>
          </a:p>
        </c:rich>
      </c:tx>
      <c:layout/>
      <c:spPr>
        <a:noFill/>
        <a:ln>
          <a:noFill/>
        </a:ln>
      </c:spPr>
    </c:title>
    <c:plotArea>
      <c:layout/>
      <c:barChart>
        <c:barDir val="col"/>
        <c:grouping val="clustered"/>
        <c:varyColors val="0"/>
        <c:ser>
          <c:idx val="0"/>
          <c:order val="0"/>
          <c:tx>
            <c:strRef>
              <c:f>Tables!$A$45</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15793</c:v>
                </c:pt>
                <c:pt idx="1">
                  <c:v>14522</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Tables!$E$46:$F$46</c:f>
              <c:numCache>
                <c:ptCount val="2"/>
                <c:pt idx="0">
                  <c:v>30378</c:v>
                </c:pt>
                <c:pt idx="1">
                  <c:v>25150</c:v>
                </c:pt>
              </c:numCache>
            </c:numRef>
          </c:val>
        </c:ser>
        <c:axId val="56721990"/>
        <c:axId val="40735863"/>
      </c:barChart>
      <c:catAx>
        <c:axId val="56721990"/>
        <c:scaling>
          <c:orientation val="minMax"/>
        </c:scaling>
        <c:axPos val="b"/>
        <c:delete val="0"/>
        <c:numFmt formatCode="General" sourceLinked="1"/>
        <c:majorTickMark val="out"/>
        <c:minorTickMark val="none"/>
        <c:tickLblPos val="nextTo"/>
        <c:crossAx val="40735863"/>
        <c:crosses val="autoZero"/>
        <c:auto val="1"/>
        <c:lblOffset val="100"/>
        <c:noMultiLvlLbl val="0"/>
      </c:catAx>
      <c:valAx>
        <c:axId val="40735863"/>
        <c:scaling>
          <c:orientation val="minMax"/>
        </c:scaling>
        <c:axPos val="l"/>
        <c:majorGridlines/>
        <c:delete val="0"/>
        <c:numFmt formatCode="General" sourceLinked="1"/>
        <c:majorTickMark val="out"/>
        <c:minorTickMark val="none"/>
        <c:tickLblPos val="nextTo"/>
        <c:crossAx val="5672199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Aged 25+)</a:t>
            </a:r>
          </a:p>
        </c:rich>
      </c:tx>
      <c:layout/>
      <c:spPr>
        <a:noFill/>
        <a:ln>
          <a:noFill/>
        </a:ln>
      </c:spPr>
    </c:title>
    <c:plotArea>
      <c:layout/>
      <c:barChart>
        <c:barDir val="col"/>
        <c:grouping val="clustered"/>
        <c:varyColors val="0"/>
        <c:ser>
          <c:idx val="0"/>
          <c:order val="0"/>
          <c:tx>
            <c:strRef>
              <c:f>Tables!$A$59</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0.272</c:v>
                </c:pt>
                <c:pt idx="1">
                  <c:v>0.282</c:v>
                </c:pt>
                <c:pt idx="2">
                  <c:v>0.308</c:v>
                </c:pt>
                <c:pt idx="3">
                  <c:v>0.077</c:v>
                </c:pt>
                <c:pt idx="4">
                  <c:v>0.028</c:v>
                </c:pt>
                <c:pt idx="5">
                  <c:v>0.033</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Tables!$B$52:$G$52</c:f>
              <c:numCache>
                <c:ptCount val="6"/>
                <c:pt idx="0">
                  <c:v>0.165</c:v>
                </c:pt>
                <c:pt idx="1">
                  <c:v>0.226</c:v>
                </c:pt>
                <c:pt idx="2">
                  <c:v>0.304</c:v>
                </c:pt>
                <c:pt idx="3">
                  <c:v>0.142</c:v>
                </c:pt>
                <c:pt idx="4">
                  <c:v>0.038</c:v>
                </c:pt>
                <c:pt idx="5">
                  <c:v>0.124</c:v>
                </c:pt>
              </c:numCache>
            </c:numRef>
          </c:val>
        </c:ser>
        <c:axId val="31078448"/>
        <c:axId val="11270577"/>
      </c:barChart>
      <c:catAx>
        <c:axId val="31078448"/>
        <c:scaling>
          <c:orientation val="minMax"/>
        </c:scaling>
        <c:axPos val="b"/>
        <c:delete val="0"/>
        <c:numFmt formatCode="General" sourceLinked="1"/>
        <c:majorTickMark val="out"/>
        <c:minorTickMark val="none"/>
        <c:tickLblPos val="nextTo"/>
        <c:crossAx val="11270577"/>
        <c:crosses val="autoZero"/>
        <c:auto val="1"/>
        <c:lblOffset val="100"/>
        <c:noMultiLvlLbl val="0"/>
      </c:catAx>
      <c:valAx>
        <c:axId val="11270577"/>
        <c:scaling>
          <c:orientation val="minMax"/>
        </c:scaling>
        <c:axPos val="l"/>
        <c:majorGridlines/>
        <c:delete val="0"/>
        <c:numFmt formatCode="General" sourceLinked="1"/>
        <c:majorTickMark val="out"/>
        <c:minorTickMark val="none"/>
        <c:tickLblPos val="nextTo"/>
        <c:crossAx val="31078448"/>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Clay Arsenal vs. Hartford</a:t>
            </a:r>
          </a:p>
        </c:rich>
      </c:tx>
      <c:layout/>
      <c:spPr>
        <a:noFill/>
        <a:ln>
          <a:noFill/>
        </a:ln>
      </c:spPr>
    </c:title>
    <c:plotArea>
      <c:layout/>
      <c:barChart>
        <c:barDir val="col"/>
        <c:grouping val="clustered"/>
        <c:varyColors val="0"/>
        <c:ser>
          <c:idx val="0"/>
          <c:order val="0"/>
          <c:tx>
            <c:strRef>
              <c:f>Tables!$A$59</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0.318</c:v>
                </c:pt>
                <c:pt idx="1">
                  <c:v>0.21</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Tables!$B$60:$C$60</c:f>
              <c:numCache>
                <c:ptCount val="2"/>
                <c:pt idx="0">
                  <c:v>0.107</c:v>
                </c:pt>
                <c:pt idx="1">
                  <c:v>0.091</c:v>
                </c:pt>
              </c:numCache>
            </c:numRef>
          </c:val>
        </c:ser>
        <c:axId val="34326330"/>
        <c:axId val="40501515"/>
      </c:barChart>
      <c:catAx>
        <c:axId val="34326330"/>
        <c:scaling>
          <c:orientation val="minMax"/>
        </c:scaling>
        <c:axPos val="b"/>
        <c:delete val="0"/>
        <c:numFmt formatCode="General" sourceLinked="1"/>
        <c:majorTickMark val="out"/>
        <c:minorTickMark val="none"/>
        <c:tickLblPos val="nextTo"/>
        <c:crossAx val="40501515"/>
        <c:crosses val="autoZero"/>
        <c:auto val="1"/>
        <c:lblOffset val="100"/>
        <c:noMultiLvlLbl val="0"/>
      </c:catAx>
      <c:valAx>
        <c:axId val="40501515"/>
        <c:scaling>
          <c:orientation val="minMax"/>
        </c:scaling>
        <c:axPos val="l"/>
        <c:majorGridlines/>
        <c:delete val="0"/>
        <c:numFmt formatCode="General" sourceLinked="1"/>
        <c:majorTickMark val="out"/>
        <c:minorTickMark val="none"/>
        <c:tickLblPos val="nextTo"/>
        <c:crossAx val="3432633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6.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7.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8.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82" t="s">
        <v>304</v>
      </c>
      <c r="B1" s="82"/>
      <c r="C1" s="82"/>
      <c r="D1" s="82"/>
      <c r="E1" s="82"/>
      <c r="F1" s="82"/>
      <c r="G1" s="82"/>
      <c r="H1" s="82"/>
    </row>
    <row r="2" spans="1:8" ht="53.25" customHeight="1">
      <c r="A2" s="40" t="s">
        <v>262</v>
      </c>
      <c r="B2" s="40" t="s">
        <v>303</v>
      </c>
      <c r="C2" s="40" t="s">
        <v>305</v>
      </c>
      <c r="D2" s="40" t="s">
        <v>306</v>
      </c>
      <c r="E2" s="40" t="s">
        <v>263</v>
      </c>
      <c r="F2" s="40" t="s">
        <v>264</v>
      </c>
      <c r="G2" s="40" t="s">
        <v>265</v>
      </c>
      <c r="H2" s="40" t="s">
        <v>307</v>
      </c>
    </row>
    <row r="3" spans="1:8" ht="17.25" customHeight="1">
      <c r="A3" s="41">
        <v>1970</v>
      </c>
      <c r="B3" s="42">
        <v>14091</v>
      </c>
      <c r="C3" s="41"/>
      <c r="D3" s="41"/>
      <c r="E3" s="42">
        <v>158017</v>
      </c>
      <c r="F3" s="41"/>
      <c r="G3" s="41"/>
      <c r="H3" s="43">
        <f>B3/E3</f>
        <v>0.08917394963833006</v>
      </c>
    </row>
    <row r="4" spans="1:8" ht="12.75">
      <c r="A4" s="41">
        <v>1980</v>
      </c>
      <c r="B4" s="42">
        <v>7374</v>
      </c>
      <c r="C4" s="42">
        <f>B4-B3</f>
        <v>-6717</v>
      </c>
      <c r="D4" s="43">
        <f>(B4-B3)/B3</f>
        <v>-0.4766872471790505</v>
      </c>
      <c r="E4" s="42">
        <v>136392</v>
      </c>
      <c r="F4" s="42">
        <v>-21625</v>
      </c>
      <c r="G4" s="44">
        <v>-0.137</v>
      </c>
      <c r="H4" s="43">
        <f>B4/E4</f>
        <v>0.05406475453105754</v>
      </c>
    </row>
    <row r="5" spans="1:8" ht="12.75">
      <c r="A5" s="41">
        <v>1990</v>
      </c>
      <c r="B5" s="42">
        <v>7890</v>
      </c>
      <c r="C5" s="42">
        <f>B5-B4</f>
        <v>516</v>
      </c>
      <c r="D5" s="44">
        <f>(B5-B4)/B4</f>
        <v>0.06997558991049634</v>
      </c>
      <c r="E5" s="42">
        <v>139739</v>
      </c>
      <c r="F5" s="42">
        <v>3347</v>
      </c>
      <c r="G5" s="44">
        <v>0.025</v>
      </c>
      <c r="H5" s="43">
        <f>B5/E5</f>
        <v>0.05646240491201454</v>
      </c>
    </row>
    <row r="6" spans="1:8" ht="12.75">
      <c r="A6" s="41">
        <v>2000</v>
      </c>
      <c r="B6" s="42">
        <v>6343</v>
      </c>
      <c r="C6" s="42">
        <f>B6-B5</f>
        <v>-1547</v>
      </c>
      <c r="D6" s="44">
        <f>(B6-B5)/B5</f>
        <v>-0.19607097591888467</v>
      </c>
      <c r="E6" s="42">
        <v>124121</v>
      </c>
      <c r="F6" s="42">
        <v>-15618</v>
      </c>
      <c r="G6" s="44">
        <v>-0.126</v>
      </c>
      <c r="H6" s="43">
        <f>B6/E6</f>
        <v>0.05110335881921673</v>
      </c>
    </row>
    <row r="7" ht="12.75">
      <c r="A7" t="s">
        <v>312</v>
      </c>
    </row>
    <row r="8" spans="1:7" ht="25.5" customHeight="1">
      <c r="A8" s="83" t="s">
        <v>266</v>
      </c>
      <c r="B8" s="83"/>
      <c r="C8" s="83"/>
      <c r="D8" s="83"/>
      <c r="E8" s="83"/>
      <c r="F8" s="83"/>
      <c r="G8" s="83"/>
    </row>
    <row r="9" ht="12.75">
      <c r="A9" s="45"/>
    </row>
    <row r="10" ht="12.75">
      <c r="A10" s="45"/>
    </row>
    <row r="11" ht="12.75">
      <c r="A11" s="46"/>
    </row>
    <row r="12" spans="1:5" ht="12.75">
      <c r="A12" s="82" t="s">
        <v>267</v>
      </c>
      <c r="B12" s="82"/>
      <c r="C12" s="82"/>
      <c r="D12" s="82"/>
      <c r="E12" s="82"/>
    </row>
    <row r="13" spans="1:5" ht="51">
      <c r="A13" s="47"/>
      <c r="B13" s="40" t="s">
        <v>308</v>
      </c>
      <c r="C13" s="40" t="s">
        <v>309</v>
      </c>
      <c r="D13" s="40" t="s">
        <v>268</v>
      </c>
      <c r="E13" s="40" t="s">
        <v>269</v>
      </c>
    </row>
    <row r="14" spans="1:5" ht="12.75">
      <c r="A14" s="48" t="s">
        <v>270</v>
      </c>
      <c r="B14" s="42">
        <v>2800</v>
      </c>
      <c r="C14" s="43">
        <v>0.441</v>
      </c>
      <c r="D14" s="42">
        <v>41162</v>
      </c>
      <c r="E14" s="43">
        <v>0.339</v>
      </c>
    </row>
    <row r="15" spans="1:5" ht="12.75">
      <c r="A15" s="48" t="s">
        <v>271</v>
      </c>
      <c r="B15" s="42">
        <v>1313</v>
      </c>
      <c r="C15" s="43">
        <v>0.207</v>
      </c>
      <c r="D15" s="42">
        <v>29490</v>
      </c>
      <c r="E15" s="44">
        <v>0.243</v>
      </c>
    </row>
    <row r="16" spans="1:5" ht="12.75">
      <c r="A16" s="48" t="s">
        <v>272</v>
      </c>
      <c r="B16" s="42">
        <v>1936</v>
      </c>
      <c r="C16" s="43">
        <v>0.305</v>
      </c>
      <c r="D16" s="42">
        <v>39338</v>
      </c>
      <c r="E16" s="44">
        <v>0.324</v>
      </c>
    </row>
    <row r="17" spans="1:5" ht="12.75">
      <c r="A17" s="48" t="s">
        <v>273</v>
      </c>
      <c r="B17" s="41">
        <v>294</v>
      </c>
      <c r="C17" s="43">
        <v>0.046</v>
      </c>
      <c r="D17" s="42">
        <v>11588</v>
      </c>
      <c r="E17" s="44">
        <v>0.095</v>
      </c>
    </row>
    <row r="18" spans="1:3" ht="12.75">
      <c r="A18" t="s">
        <v>274</v>
      </c>
      <c r="B18" s="16"/>
      <c r="C18" s="49"/>
    </row>
    <row r="21" spans="1:5" ht="12.75">
      <c r="A21" s="82" t="s">
        <v>275</v>
      </c>
      <c r="B21" s="82"/>
      <c r="C21" s="82"/>
      <c r="D21" s="82"/>
      <c r="E21" s="82"/>
    </row>
    <row r="22" spans="1:5" ht="38.25">
      <c r="A22" s="41"/>
      <c r="B22" s="40" t="s">
        <v>310</v>
      </c>
      <c r="C22" s="40" t="s">
        <v>311</v>
      </c>
      <c r="D22" s="40" t="s">
        <v>276</v>
      </c>
      <c r="E22" s="40" t="s">
        <v>277</v>
      </c>
    </row>
    <row r="23" spans="1:5" ht="12.75">
      <c r="A23" s="48" t="s">
        <v>278</v>
      </c>
      <c r="B23" s="77">
        <v>2987</v>
      </c>
      <c r="C23" s="43">
        <v>0.4709128172788901</v>
      </c>
      <c r="D23" s="42">
        <v>58071</v>
      </c>
      <c r="E23" s="44">
        <v>0.478</v>
      </c>
    </row>
    <row r="24" spans="1:5" ht="12.75">
      <c r="A24" s="48" t="s">
        <v>279</v>
      </c>
      <c r="B24" s="77">
        <v>3356</v>
      </c>
      <c r="C24" s="43">
        <v>0.5290871827211099</v>
      </c>
      <c r="D24" s="42">
        <v>63507</v>
      </c>
      <c r="E24" s="44">
        <v>0.522</v>
      </c>
    </row>
    <row r="25" spans="1:5" ht="12.75">
      <c r="A25" t="s">
        <v>274</v>
      </c>
      <c r="B25" s="51"/>
      <c r="C25" s="52"/>
      <c r="D25" s="53"/>
      <c r="E25" s="54"/>
    </row>
    <row r="28" spans="1:5" ht="12.75">
      <c r="A28" s="82" t="s">
        <v>280</v>
      </c>
      <c r="B28" s="82"/>
      <c r="C28" s="82"/>
      <c r="D28" s="82"/>
      <c r="E28" s="82"/>
    </row>
    <row r="29" spans="1:5" ht="49.5" customHeight="1">
      <c r="A29" s="41"/>
      <c r="B29" s="40" t="s">
        <v>281</v>
      </c>
      <c r="C29" s="40" t="s">
        <v>15</v>
      </c>
      <c r="D29" s="40" t="s">
        <v>282</v>
      </c>
      <c r="E29" s="40" t="s">
        <v>283</v>
      </c>
    </row>
    <row r="30" spans="1:5" ht="48" customHeight="1">
      <c r="A30" s="41" t="s">
        <v>5</v>
      </c>
      <c r="B30" s="42">
        <v>475</v>
      </c>
      <c r="C30" s="42">
        <v>6343</v>
      </c>
      <c r="D30" s="44">
        <v>0.075</v>
      </c>
      <c r="E30" s="40" t="s">
        <v>334</v>
      </c>
    </row>
    <row r="31" spans="1:5" ht="63.75">
      <c r="A31" s="41" t="s">
        <v>284</v>
      </c>
      <c r="B31" s="42">
        <v>22614</v>
      </c>
      <c r="C31" s="42">
        <v>124121</v>
      </c>
      <c r="D31" s="44">
        <v>0.186</v>
      </c>
      <c r="E31" s="40" t="s">
        <v>285</v>
      </c>
    </row>
    <row r="32" ht="12.75">
      <c r="A32" t="s">
        <v>274</v>
      </c>
    </row>
    <row r="34" spans="1:5" ht="12.75">
      <c r="A34" s="82" t="s">
        <v>286</v>
      </c>
      <c r="B34" s="82"/>
      <c r="C34" s="82"/>
      <c r="D34" s="82"/>
      <c r="E34" s="82"/>
    </row>
    <row r="35" spans="1:5" ht="38.25">
      <c r="A35" s="41"/>
      <c r="B35" s="40" t="s">
        <v>310</v>
      </c>
      <c r="C35" s="40" t="s">
        <v>311</v>
      </c>
      <c r="D35" s="40" t="s">
        <v>276</v>
      </c>
      <c r="E35" s="40" t="s">
        <v>277</v>
      </c>
    </row>
    <row r="36" spans="1:5" ht="14.25" customHeight="1">
      <c r="A36" s="40" t="s">
        <v>287</v>
      </c>
      <c r="B36" s="55">
        <v>3150</v>
      </c>
      <c r="C36" s="43">
        <v>0.4966104367018761</v>
      </c>
      <c r="D36" s="42">
        <v>49361</v>
      </c>
      <c r="E36" s="44">
        <v>0.406</v>
      </c>
    </row>
    <row r="37" spans="1:5" ht="25.5">
      <c r="A37" s="40" t="s">
        <v>288</v>
      </c>
      <c r="B37" s="50">
        <v>2984</v>
      </c>
      <c r="C37" s="43">
        <v>0.47043985495822166</v>
      </c>
      <c r="D37" s="42">
        <v>46321</v>
      </c>
      <c r="E37" s="44">
        <v>0.381</v>
      </c>
    </row>
    <row r="38" spans="1:5" ht="25.5">
      <c r="A38" s="40" t="s">
        <v>289</v>
      </c>
      <c r="B38" s="55">
        <v>46</v>
      </c>
      <c r="C38" s="43">
        <v>0.007252088916916285</v>
      </c>
      <c r="D38" s="42">
        <v>22857</v>
      </c>
      <c r="E38" s="44">
        <v>0.188</v>
      </c>
    </row>
    <row r="39" spans="1:5" ht="25.5">
      <c r="A39" s="40" t="s">
        <v>290</v>
      </c>
      <c r="B39" s="41">
        <v>163</v>
      </c>
      <c r="C39" s="43">
        <v>0.025697619422985967</v>
      </c>
      <c r="D39" s="42">
        <v>3039</v>
      </c>
      <c r="E39" s="44">
        <v>0.025</v>
      </c>
    </row>
    <row r="40" spans="1:3" ht="12.75">
      <c r="A40" t="s">
        <v>274</v>
      </c>
      <c r="B40" s="16"/>
      <c r="C40" s="49"/>
    </row>
    <row r="43" spans="1:4" ht="12.75">
      <c r="A43" s="85" t="s">
        <v>291</v>
      </c>
      <c r="B43" s="86"/>
      <c r="C43" s="87"/>
      <c r="D43" s="56"/>
    </row>
    <row r="44" spans="1:5" ht="12.75">
      <c r="A44" s="57"/>
      <c r="B44" s="57">
        <v>1990</v>
      </c>
      <c r="C44" s="57">
        <v>2000</v>
      </c>
      <c r="E44" t="s">
        <v>292</v>
      </c>
    </row>
    <row r="45" spans="1:6" ht="12.75">
      <c r="A45" s="41" t="s">
        <v>5</v>
      </c>
      <c r="B45" s="58" t="s">
        <v>332</v>
      </c>
      <c r="C45" s="58">
        <v>14522</v>
      </c>
      <c r="E45" s="58">
        <v>15793</v>
      </c>
      <c r="F45" s="58">
        <v>14522</v>
      </c>
    </row>
    <row r="46" spans="1:6" ht="12.75">
      <c r="A46" s="60" t="s">
        <v>284</v>
      </c>
      <c r="B46" s="61" t="s">
        <v>293</v>
      </c>
      <c r="C46" s="62">
        <v>25150</v>
      </c>
      <c r="E46" s="59">
        <v>30378</v>
      </c>
      <c r="F46" s="59">
        <v>25150</v>
      </c>
    </row>
    <row r="47" spans="1:4" ht="12.75">
      <c r="A47" s="88" t="s">
        <v>294</v>
      </c>
      <c r="B47" s="89"/>
      <c r="C47" s="90"/>
      <c r="D47" s="56"/>
    </row>
    <row r="48" ht="12.75">
      <c r="A48" t="s">
        <v>274</v>
      </c>
    </row>
    <row r="50" spans="1:7" ht="12.75">
      <c r="A50" s="82" t="s">
        <v>333</v>
      </c>
      <c r="B50" s="82"/>
      <c r="C50" s="82"/>
      <c r="D50" s="82"/>
      <c r="E50" s="82"/>
      <c r="F50" s="82"/>
      <c r="G50" s="82"/>
    </row>
    <row r="51" spans="1:7" ht="51">
      <c r="A51" s="41"/>
      <c r="B51" s="63" t="s">
        <v>295</v>
      </c>
      <c r="C51" s="63" t="s">
        <v>296</v>
      </c>
      <c r="D51" s="63" t="s">
        <v>297</v>
      </c>
      <c r="E51" s="63" t="s">
        <v>298</v>
      </c>
      <c r="F51" s="63" t="s">
        <v>299</v>
      </c>
      <c r="G51" s="63" t="s">
        <v>300</v>
      </c>
    </row>
    <row r="52" spans="1:7" ht="12.75">
      <c r="A52" s="41" t="s">
        <v>70</v>
      </c>
      <c r="B52" s="44">
        <v>0.165</v>
      </c>
      <c r="C52" s="44">
        <v>0.226</v>
      </c>
      <c r="D52" s="44">
        <v>0.304</v>
      </c>
      <c r="E52" s="44">
        <v>0.142</v>
      </c>
      <c r="F52" s="44">
        <v>0.038</v>
      </c>
      <c r="G52" s="44">
        <v>0.124</v>
      </c>
    </row>
    <row r="53" spans="1:8" ht="12.75">
      <c r="A53" s="41" t="s">
        <v>5</v>
      </c>
      <c r="B53" s="44">
        <v>0.272</v>
      </c>
      <c r="C53" s="44">
        <v>0.282</v>
      </c>
      <c r="D53" s="44">
        <v>0.308</v>
      </c>
      <c r="E53" s="44">
        <v>0.077</v>
      </c>
      <c r="F53" s="44">
        <v>0.028</v>
      </c>
      <c r="G53" s="44">
        <v>0.033</v>
      </c>
      <c r="H53" s="49"/>
    </row>
    <row r="54" spans="1:7" ht="12.75">
      <c r="A54" s="84" t="s">
        <v>301</v>
      </c>
      <c r="B54" s="84"/>
      <c r="C54" s="84"/>
      <c r="D54" s="84"/>
      <c r="E54" s="84"/>
      <c r="F54" s="84"/>
      <c r="G54" s="84"/>
    </row>
    <row r="55" ht="12.75">
      <c r="A55" t="s">
        <v>274</v>
      </c>
    </row>
    <row r="57" spans="1:4" ht="12.75">
      <c r="A57" s="82" t="s">
        <v>302</v>
      </c>
      <c r="B57" s="82"/>
      <c r="C57" s="82"/>
      <c r="D57" s="46"/>
    </row>
    <row r="58" spans="1:3" ht="12.75">
      <c r="A58" s="41"/>
      <c r="B58" s="41">
        <v>1990</v>
      </c>
      <c r="C58" s="41">
        <v>2000</v>
      </c>
    </row>
    <row r="59" spans="1:3" ht="12.75">
      <c r="A59" s="41" t="s">
        <v>5</v>
      </c>
      <c r="B59" s="64">
        <v>0.318</v>
      </c>
      <c r="C59" s="64">
        <v>0.21</v>
      </c>
    </row>
    <row r="60" spans="1:3" ht="12.75">
      <c r="A60" s="41" t="s">
        <v>70</v>
      </c>
      <c r="B60" s="44">
        <v>0.107</v>
      </c>
      <c r="C60" s="44">
        <v>0.091</v>
      </c>
    </row>
    <row r="61" ht="12.75">
      <c r="A61" t="s">
        <v>274</v>
      </c>
    </row>
    <row r="63" spans="3:4" ht="12.75">
      <c r="C63" t="s">
        <v>5</v>
      </c>
      <c r="D63" s="49" t="s">
        <v>284</v>
      </c>
    </row>
    <row r="64" spans="1:4" ht="12.75">
      <c r="A64" s="10" t="s">
        <v>351</v>
      </c>
      <c r="C64" s="49">
        <v>0.4728476821192053</v>
      </c>
      <c r="D64" s="49">
        <v>0.34364186063453905</v>
      </c>
    </row>
    <row r="65" spans="1:4" ht="12.75">
      <c r="A65" s="10" t="s">
        <v>352</v>
      </c>
      <c r="C65" s="49">
        <v>0.056291390728476824</v>
      </c>
      <c r="D65" s="49">
        <v>0.05179761774669435</v>
      </c>
    </row>
    <row r="66" spans="1:4" ht="12.75">
      <c r="A66" s="10" t="s">
        <v>353</v>
      </c>
      <c r="C66" s="49">
        <v>0.09403973509933775</v>
      </c>
      <c r="D66" s="49">
        <v>0.18384147452008887</v>
      </c>
    </row>
    <row r="67" spans="1:4" ht="12.75">
      <c r="A67" s="10" t="s">
        <v>355</v>
      </c>
      <c r="C67" s="49">
        <v>0.2271523178807947</v>
      </c>
      <c r="D67" s="49">
        <v>0.15043893199286051</v>
      </c>
    </row>
    <row r="68" spans="1:4" ht="12.75">
      <c r="A68" s="10" t="s">
        <v>356</v>
      </c>
      <c r="C68" s="49">
        <v>0.030463576158940398</v>
      </c>
      <c r="D68" s="49">
        <v>0.04458529122500273</v>
      </c>
    </row>
    <row r="69" spans="1:4" ht="12.75">
      <c r="A69" s="10" t="s">
        <v>357</v>
      </c>
      <c r="C69" s="49">
        <v>0.119</v>
      </c>
      <c r="D69" s="49">
        <v>0.2256948238808145</v>
      </c>
    </row>
    <row r="70" spans="3:4" ht="12.75">
      <c r="C70" s="49"/>
      <c r="D70" s="49"/>
    </row>
  </sheetData>
  <mergeCells count="11">
    <mergeCell ref="A50:G50"/>
    <mergeCell ref="A54:G54"/>
    <mergeCell ref="A57:C57"/>
    <mergeCell ref="A28:E28"/>
    <mergeCell ref="A34:E34"/>
    <mergeCell ref="A43:C43"/>
    <mergeCell ref="A47:C47"/>
    <mergeCell ref="A1:H1"/>
    <mergeCell ref="A8:G8"/>
    <mergeCell ref="A12:E12"/>
    <mergeCell ref="A21:E21"/>
  </mergeCells>
  <printOptions/>
  <pageMargins left="0.75" right="0.75" top="1" bottom="1" header="0.5" footer="0.5"/>
  <pageSetup horizontalDpi="600" verticalDpi="600" orientation="landscape" r:id="rId1"/>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K142"/>
  <sheetViews>
    <sheetView workbookViewId="0" topLeftCell="A112">
      <selection activeCell="A135" sqref="A135:D135"/>
    </sheetView>
  </sheetViews>
  <sheetFormatPr defaultColWidth="9.140625" defaultRowHeight="12.75"/>
  <cols>
    <col min="1" max="1" width="49.421875" style="0" customWidth="1"/>
    <col min="2" max="2" width="13.28125" style="0" customWidth="1"/>
    <col min="3" max="3" width="9.28125" style="0" bestFit="1" customWidth="1"/>
    <col min="4" max="4" width="10.421875" style="0" bestFit="1" customWidth="1"/>
    <col min="10" max="10" width="14.28125" style="0" customWidth="1"/>
  </cols>
  <sheetData>
    <row r="1" spans="1:4" ht="12.75">
      <c r="A1" s="1" t="s">
        <v>0</v>
      </c>
      <c r="B1" s="1" t="s">
        <v>5</v>
      </c>
      <c r="D1" s="19" t="s">
        <v>70</v>
      </c>
    </row>
    <row r="2" spans="1:2" ht="25.5">
      <c r="A2" s="12"/>
      <c r="B2" s="2" t="s">
        <v>6</v>
      </c>
    </row>
    <row r="3" spans="1:2" ht="12.75">
      <c r="A3" s="22" t="s">
        <v>120</v>
      </c>
      <c r="B3" s="2"/>
    </row>
    <row r="4" spans="1:4" ht="12.75">
      <c r="A4" t="s">
        <v>15</v>
      </c>
      <c r="B4" s="3">
        <v>6343</v>
      </c>
      <c r="D4" s="67">
        <v>121578</v>
      </c>
    </row>
    <row r="5" spans="1:4" ht="12.75">
      <c r="A5" s="15" t="s">
        <v>17</v>
      </c>
      <c r="B5" s="3">
        <v>2987</v>
      </c>
      <c r="D5" s="67">
        <v>57606</v>
      </c>
    </row>
    <row r="6" spans="1:4" ht="12.75">
      <c r="A6" s="15" t="s">
        <v>55</v>
      </c>
      <c r="B6" s="3">
        <v>3356</v>
      </c>
      <c r="D6" s="67">
        <v>63972</v>
      </c>
    </row>
    <row r="7" spans="1:5" ht="12.75">
      <c r="A7" s="10" t="s">
        <v>18</v>
      </c>
      <c r="B7" s="3">
        <v>2537</v>
      </c>
      <c r="D7" s="16">
        <v>36513</v>
      </c>
      <c r="E7" s="10"/>
    </row>
    <row r="8" spans="1:5" ht="12.75">
      <c r="A8" s="10" t="s">
        <v>19</v>
      </c>
      <c r="B8" s="6">
        <v>0.393</v>
      </c>
      <c r="D8" s="68">
        <v>0.30032571682376746</v>
      </c>
      <c r="E8" s="10"/>
    </row>
    <row r="9" spans="1:5" ht="12.75">
      <c r="A9" s="10" t="s">
        <v>20</v>
      </c>
      <c r="B9" s="4">
        <v>847</v>
      </c>
      <c r="D9" s="16">
        <v>12226</v>
      </c>
      <c r="E9" s="10"/>
    </row>
    <row r="10" spans="1:5" ht="12.75">
      <c r="A10" s="10" t="s">
        <v>21</v>
      </c>
      <c r="B10" s="6">
        <v>0.131</v>
      </c>
      <c r="D10" s="68">
        <v>0.10056095675204396</v>
      </c>
      <c r="E10" s="10"/>
    </row>
    <row r="11" spans="1:5" ht="12.75">
      <c r="A11" s="10" t="s">
        <v>100</v>
      </c>
      <c r="B11" s="20">
        <v>1510</v>
      </c>
      <c r="D11" s="16">
        <v>27453</v>
      </c>
      <c r="E11" s="10"/>
    </row>
    <row r="12" spans="1:5" ht="12.75">
      <c r="A12" s="10" t="s">
        <v>23</v>
      </c>
      <c r="B12" s="4">
        <v>799</v>
      </c>
      <c r="D12" s="16">
        <v>10856</v>
      </c>
      <c r="E12" s="10"/>
    </row>
    <row r="13" spans="1:5" ht="12.75">
      <c r="A13" s="10" t="s">
        <v>22</v>
      </c>
      <c r="B13" s="4">
        <v>714</v>
      </c>
      <c r="D13" s="16">
        <v>9434</v>
      </c>
      <c r="E13" s="10"/>
    </row>
    <row r="14" spans="1:5" ht="12.75">
      <c r="A14" s="10" t="s">
        <v>24</v>
      </c>
      <c r="B14" s="4">
        <v>85</v>
      </c>
      <c r="D14" s="16">
        <v>1422</v>
      </c>
      <c r="E14" s="3"/>
    </row>
    <row r="15" spans="1:5" ht="12.75">
      <c r="A15" s="10" t="s">
        <v>25</v>
      </c>
      <c r="B15" s="4">
        <v>142</v>
      </c>
      <c r="D15" s="16">
        <v>5047</v>
      </c>
      <c r="E15" s="10"/>
    </row>
    <row r="16" spans="1:5" ht="12.75">
      <c r="A16" s="10" t="s">
        <v>26</v>
      </c>
      <c r="B16" s="4">
        <v>389</v>
      </c>
      <c r="D16" s="16">
        <v>5354</v>
      </c>
      <c r="E16" s="10"/>
    </row>
    <row r="17" spans="1:5" ht="12.75">
      <c r="A17" s="10" t="s">
        <v>27</v>
      </c>
      <c r="B17" s="4">
        <v>343</v>
      </c>
      <c r="D17" s="16">
        <v>4130</v>
      </c>
      <c r="E17" s="10"/>
    </row>
    <row r="18" spans="1:5" ht="12.75">
      <c r="A18" s="10" t="s">
        <v>28</v>
      </c>
      <c r="B18" s="4">
        <v>46</v>
      </c>
      <c r="D18" s="16">
        <v>1224</v>
      </c>
      <c r="E18" s="10"/>
    </row>
    <row r="19" spans="1:5" ht="12.75">
      <c r="A19" s="10" t="s">
        <v>29</v>
      </c>
      <c r="B19" s="4">
        <v>180</v>
      </c>
      <c r="D19" s="16">
        <v>6196</v>
      </c>
      <c r="E19" s="10"/>
    </row>
    <row r="20" spans="1:5" ht="12.75">
      <c r="A20" s="10" t="s">
        <v>350</v>
      </c>
      <c r="B20" s="78">
        <v>0.5291390728476821</v>
      </c>
      <c r="C20" s="49"/>
      <c r="D20" s="68">
        <v>0.3954394783812334</v>
      </c>
      <c r="E20" s="10"/>
    </row>
    <row r="21" spans="1:5" ht="12.75">
      <c r="A21" s="10" t="s">
        <v>351</v>
      </c>
      <c r="B21" s="78">
        <v>0.4728476821192053</v>
      </c>
      <c r="D21" s="68">
        <v>0.34364186063453905</v>
      </c>
      <c r="E21" s="9"/>
    </row>
    <row r="22" spans="1:5" ht="12.75">
      <c r="A22" s="10" t="s">
        <v>352</v>
      </c>
      <c r="B22" s="78">
        <v>0.056291390728476824</v>
      </c>
      <c r="D22" s="68">
        <v>0.05179761774669435</v>
      </c>
      <c r="E22" s="10"/>
    </row>
    <row r="23" spans="1:5" ht="12.75">
      <c r="A23" s="10" t="s">
        <v>353</v>
      </c>
      <c r="B23" s="78">
        <v>0.09403973509933775</v>
      </c>
      <c r="D23" s="68">
        <v>0.18384147452008887</v>
      </c>
      <c r="E23" s="10"/>
    </row>
    <row r="24" spans="1:5" ht="12.75">
      <c r="A24" s="10" t="s">
        <v>354</v>
      </c>
      <c r="B24" s="78">
        <v>0.2576158940397351</v>
      </c>
      <c r="D24" s="68">
        <v>0.19502422321786325</v>
      </c>
      <c r="E24" s="10"/>
    </row>
    <row r="25" spans="1:5" ht="12.75">
      <c r="A25" s="10" t="s">
        <v>355</v>
      </c>
      <c r="B25" s="78">
        <v>0.2271523178807947</v>
      </c>
      <c r="D25" s="68">
        <v>0.15043893199286051</v>
      </c>
      <c r="E25" s="10"/>
    </row>
    <row r="26" spans="1:5" ht="12.75">
      <c r="A26" s="10" t="s">
        <v>356</v>
      </c>
      <c r="B26" s="78">
        <v>0.030463576158940398</v>
      </c>
      <c r="D26" s="68">
        <v>0.04458529122500273</v>
      </c>
      <c r="E26" s="10"/>
    </row>
    <row r="27" spans="1:5" ht="12.75">
      <c r="A27" s="10" t="s">
        <v>357</v>
      </c>
      <c r="B27" s="78">
        <v>0.11920529801324503</v>
      </c>
      <c r="D27" s="68">
        <v>0.2256948238808145</v>
      </c>
      <c r="E27" s="10"/>
    </row>
    <row r="28" spans="1:5" ht="12.75">
      <c r="A28" s="10" t="s">
        <v>30</v>
      </c>
      <c r="B28" s="4">
        <v>294</v>
      </c>
      <c r="D28" s="16">
        <v>11825</v>
      </c>
      <c r="E28" s="10"/>
    </row>
    <row r="29" spans="1:11" ht="12.75">
      <c r="A29" s="10" t="s">
        <v>31</v>
      </c>
      <c r="B29" s="6">
        <v>0.046350307425508434</v>
      </c>
      <c r="C29" s="68"/>
      <c r="D29" s="68">
        <v>0.09726266265278258</v>
      </c>
      <c r="I29" s="76"/>
      <c r="J29" s="76"/>
      <c r="K29" s="16"/>
    </row>
    <row r="30" spans="1:11" ht="12.75">
      <c r="A30" s="10" t="s">
        <v>32</v>
      </c>
      <c r="B30" s="6">
        <v>0.641</v>
      </c>
      <c r="D30" s="49">
        <v>0.683</v>
      </c>
      <c r="I30" s="76"/>
      <c r="J30" s="76"/>
      <c r="K30" s="16"/>
    </row>
    <row r="31" spans="1:4" ht="12.75">
      <c r="A31" s="10" t="s">
        <v>33</v>
      </c>
      <c r="B31" s="6">
        <v>0.075</v>
      </c>
      <c r="D31" s="49">
        <v>0.186</v>
      </c>
    </row>
    <row r="32" spans="1:4" ht="12.75">
      <c r="A32" s="10" t="s">
        <v>34</v>
      </c>
      <c r="B32" s="6">
        <v>0.487</v>
      </c>
      <c r="D32" s="49">
        <v>0.465</v>
      </c>
    </row>
    <row r="33" spans="1:4" ht="12.75">
      <c r="A33" t="s">
        <v>35</v>
      </c>
      <c r="B33" s="7">
        <v>3150</v>
      </c>
      <c r="D33" s="16">
        <v>49323</v>
      </c>
    </row>
    <row r="34" spans="1:4" ht="12.75">
      <c r="A34" t="s">
        <v>36</v>
      </c>
      <c r="B34" s="7">
        <v>46</v>
      </c>
      <c r="D34" s="16">
        <v>21513</v>
      </c>
    </row>
    <row r="35" spans="1:4" ht="12.75">
      <c r="A35" t="s">
        <v>37</v>
      </c>
      <c r="B35" s="7">
        <v>2984</v>
      </c>
      <c r="D35" s="16">
        <v>43728</v>
      </c>
    </row>
    <row r="36" spans="1:4" ht="12.75">
      <c r="A36" t="s">
        <v>38</v>
      </c>
      <c r="B36" s="7">
        <v>39</v>
      </c>
      <c r="D36" s="16">
        <v>1914</v>
      </c>
    </row>
    <row r="37" spans="1:4" ht="12.75">
      <c r="A37" t="s">
        <v>39</v>
      </c>
      <c r="B37" s="7">
        <v>124</v>
      </c>
      <c r="C37" s="16">
        <f>B36+B37</f>
        <v>163</v>
      </c>
      <c r="D37" s="16">
        <v>5100</v>
      </c>
    </row>
    <row r="38" spans="1:4" ht="12.75">
      <c r="A38" t="s">
        <v>40</v>
      </c>
      <c r="B38" s="6">
        <v>0.4966104367018761</v>
      </c>
      <c r="D38" s="68">
        <v>0.406</v>
      </c>
    </row>
    <row r="39" spans="1:5" ht="12.75">
      <c r="A39" t="s">
        <v>41</v>
      </c>
      <c r="B39" s="6">
        <v>0.007252088916916285</v>
      </c>
      <c r="D39" s="49">
        <v>0.177</v>
      </c>
      <c r="E39" s="21"/>
    </row>
    <row r="40" spans="1:5" ht="12.75">
      <c r="A40" t="s">
        <v>42</v>
      </c>
      <c r="B40" s="6">
        <v>0.47043985495822166</v>
      </c>
      <c r="D40" s="49">
        <v>0.36</v>
      </c>
      <c r="E40" s="10"/>
    </row>
    <row r="41" spans="1:5" ht="12.75">
      <c r="A41" t="s">
        <v>43</v>
      </c>
      <c r="B41" s="6">
        <v>0.006148510168689895</v>
      </c>
      <c r="D41" s="49">
        <v>0.016</v>
      </c>
      <c r="E41" s="34"/>
    </row>
    <row r="42" spans="1:4" ht="12.75">
      <c r="A42" t="s">
        <v>44</v>
      </c>
      <c r="B42" s="6">
        <v>0.019549109254296076</v>
      </c>
      <c r="D42" s="49">
        <v>0.042</v>
      </c>
    </row>
    <row r="43" spans="1:5" ht="12.75">
      <c r="A43" s="21" t="s">
        <v>119</v>
      </c>
      <c r="B43" s="6"/>
      <c r="E43" s="10"/>
    </row>
    <row r="44" spans="1:5" ht="12.75">
      <c r="A44" s="10" t="s">
        <v>45</v>
      </c>
      <c r="B44" s="8">
        <v>21813.91</v>
      </c>
      <c r="D44" s="69">
        <v>37978</v>
      </c>
      <c r="E44" s="34"/>
    </row>
    <row r="45" spans="1:11" ht="12.75">
      <c r="A45" t="s">
        <v>47</v>
      </c>
      <c r="B45" s="8">
        <v>15378.4132450331</v>
      </c>
      <c r="D45" s="69">
        <v>27051</v>
      </c>
      <c r="E45" s="34"/>
      <c r="J45" s="76"/>
      <c r="K45" s="76"/>
    </row>
    <row r="46" spans="1:5" ht="12.75">
      <c r="A46" t="s">
        <v>16</v>
      </c>
      <c r="B46" s="3">
        <v>2073</v>
      </c>
      <c r="D46" s="16">
        <v>45036</v>
      </c>
      <c r="E46" s="34"/>
    </row>
    <row r="47" spans="1:5" ht="12.75">
      <c r="A47" s="10" t="s">
        <v>46</v>
      </c>
      <c r="B47" s="8">
        <v>20172.40713941148</v>
      </c>
      <c r="D47" s="69">
        <v>34929</v>
      </c>
      <c r="E47" s="23"/>
    </row>
    <row r="48" spans="1:5" ht="12.75">
      <c r="A48" t="s">
        <v>48</v>
      </c>
      <c r="B48" s="8">
        <v>14522.023154848</v>
      </c>
      <c r="D48" s="69">
        <v>24820</v>
      </c>
      <c r="E48" s="71"/>
    </row>
    <row r="49" spans="1:5" ht="12.75">
      <c r="A49" s="10" t="s">
        <v>49</v>
      </c>
      <c r="B49" s="8">
        <v>16457.43440233236</v>
      </c>
      <c r="D49" s="69">
        <v>25416.779710999705</v>
      </c>
      <c r="E49" s="72"/>
    </row>
    <row r="50" spans="1:5" ht="12.75">
      <c r="A50" t="s">
        <v>50</v>
      </c>
      <c r="B50" s="8">
        <v>12362</v>
      </c>
      <c r="D50" s="69">
        <v>18398</v>
      </c>
      <c r="E50" s="72"/>
    </row>
    <row r="51" spans="1:5" ht="12.75">
      <c r="A51" s="23" t="s">
        <v>117</v>
      </c>
      <c r="B51" s="8"/>
      <c r="E51" s="72"/>
    </row>
    <row r="52" spans="1:5" ht="12.75">
      <c r="A52" s="24" t="s">
        <v>118</v>
      </c>
      <c r="B52">
        <v>2073</v>
      </c>
      <c r="D52" s="67">
        <v>45036</v>
      </c>
      <c r="E52" s="72"/>
    </row>
    <row r="53" spans="1:5" ht="12.75">
      <c r="A53" s="25" t="s">
        <v>101</v>
      </c>
      <c r="B53">
        <v>783</v>
      </c>
      <c r="D53" s="67">
        <v>10524</v>
      </c>
      <c r="E53" s="72"/>
    </row>
    <row r="54" spans="1:5" ht="12.75">
      <c r="A54" s="25" t="s">
        <v>102</v>
      </c>
      <c r="B54">
        <v>287</v>
      </c>
      <c r="D54" s="67">
        <v>4560</v>
      </c>
      <c r="E54" s="72"/>
    </row>
    <row r="55" spans="1:5" ht="12.75">
      <c r="A55" s="25" t="s">
        <v>103</v>
      </c>
      <c r="B55">
        <v>221</v>
      </c>
      <c r="D55" s="67">
        <v>3853</v>
      </c>
      <c r="E55" s="72"/>
    </row>
    <row r="56" spans="1:5" ht="12.75">
      <c r="A56" s="25" t="s">
        <v>104</v>
      </c>
      <c r="B56">
        <v>132</v>
      </c>
      <c r="D56" s="67">
        <v>3696</v>
      </c>
      <c r="E56" s="72"/>
    </row>
    <row r="57" spans="1:5" ht="12.75">
      <c r="A57" s="25" t="s">
        <v>105</v>
      </c>
      <c r="B57">
        <v>198</v>
      </c>
      <c r="D57" s="67">
        <v>3393</v>
      </c>
      <c r="E57" s="72"/>
    </row>
    <row r="58" spans="1:5" ht="12.75">
      <c r="A58" s="25" t="s">
        <v>106</v>
      </c>
      <c r="B58">
        <v>117</v>
      </c>
      <c r="D58" s="67">
        <v>2853</v>
      </c>
      <c r="E58" s="72"/>
    </row>
    <row r="59" spans="1:5" ht="12.75">
      <c r="A59" s="25" t="s">
        <v>107</v>
      </c>
      <c r="B59">
        <v>101</v>
      </c>
      <c r="D59" s="67">
        <v>2705</v>
      </c>
      <c r="E59" s="72"/>
    </row>
    <row r="60" spans="1:5" ht="12.75">
      <c r="A60" s="25" t="s">
        <v>108</v>
      </c>
      <c r="B60">
        <v>48</v>
      </c>
      <c r="D60" s="67">
        <v>2198</v>
      </c>
      <c r="E60" s="72"/>
    </row>
    <row r="61" spans="1:5" ht="14.25" customHeight="1">
      <c r="A61" s="25" t="s">
        <v>109</v>
      </c>
      <c r="B61">
        <v>25</v>
      </c>
      <c r="D61" s="67">
        <v>1656</v>
      </c>
      <c r="E61" s="72"/>
    </row>
    <row r="62" spans="1:5" ht="15" customHeight="1">
      <c r="A62" s="25" t="s">
        <v>110</v>
      </c>
      <c r="B62">
        <v>43</v>
      </c>
      <c r="D62" s="67">
        <v>2732</v>
      </c>
      <c r="E62" s="72"/>
    </row>
    <row r="63" spans="1:5" ht="13.5" customHeight="1">
      <c r="A63" s="25" t="s">
        <v>111</v>
      </c>
      <c r="B63">
        <v>64</v>
      </c>
      <c r="D63" s="67">
        <v>2835</v>
      </c>
      <c r="E63" s="72"/>
    </row>
    <row r="64" spans="1:5" ht="14.25" customHeight="1">
      <c r="A64" s="25" t="s">
        <v>112</v>
      </c>
      <c r="B64">
        <v>37</v>
      </c>
      <c r="D64" s="67">
        <v>2210</v>
      </c>
      <c r="E64" s="72"/>
    </row>
    <row r="65" spans="1:5" ht="14.25" customHeight="1">
      <c r="A65" s="25" t="s">
        <v>113</v>
      </c>
      <c r="B65">
        <v>0</v>
      </c>
      <c r="D65" s="70">
        <v>774</v>
      </c>
      <c r="E65" s="26"/>
    </row>
    <row r="66" spans="1:4" ht="12.75">
      <c r="A66" s="25" t="s">
        <v>114</v>
      </c>
      <c r="B66">
        <v>17</v>
      </c>
      <c r="D66" s="70">
        <v>338</v>
      </c>
    </row>
    <row r="67" spans="1:4" ht="12.75">
      <c r="A67" s="25" t="s">
        <v>115</v>
      </c>
      <c r="B67">
        <v>0</v>
      </c>
      <c r="D67" s="70">
        <v>284</v>
      </c>
    </row>
    <row r="68" spans="1:4" ht="12.75">
      <c r="A68" s="25" t="s">
        <v>116</v>
      </c>
      <c r="B68">
        <v>0</v>
      </c>
      <c r="D68" s="70">
        <v>425</v>
      </c>
    </row>
    <row r="69" ht="12.75">
      <c r="A69" s="26" t="s">
        <v>121</v>
      </c>
    </row>
    <row r="70" spans="1:4" ht="12.75">
      <c r="A70" t="s">
        <v>125</v>
      </c>
      <c r="B70" s="3">
        <v>2455</v>
      </c>
      <c r="D70" s="16">
        <v>50644</v>
      </c>
    </row>
    <row r="71" spans="1:4" ht="12.75">
      <c r="A71" s="66" t="s">
        <v>313</v>
      </c>
      <c r="B71" s="3">
        <v>2151</v>
      </c>
      <c r="D71" s="16">
        <v>44986</v>
      </c>
    </row>
    <row r="72" spans="1:4" ht="12.75">
      <c r="A72" s="25" t="s">
        <v>314</v>
      </c>
      <c r="B72">
        <v>58</v>
      </c>
      <c r="D72" s="16">
        <v>216</v>
      </c>
    </row>
    <row r="73" spans="1:4" ht="12.75">
      <c r="A73" s="25" t="s">
        <v>315</v>
      </c>
      <c r="B73">
        <v>154</v>
      </c>
      <c r="D73" s="16">
        <v>576</v>
      </c>
    </row>
    <row r="74" spans="1:4" ht="12.75">
      <c r="A74" s="25" t="s">
        <v>316</v>
      </c>
      <c r="B74">
        <v>280</v>
      </c>
      <c r="D74" s="16">
        <v>1045</v>
      </c>
    </row>
    <row r="75" spans="1:4" ht="12.75">
      <c r="A75" s="25" t="s">
        <v>317</v>
      </c>
      <c r="B75">
        <v>300</v>
      </c>
      <c r="D75" s="16">
        <v>3196</v>
      </c>
    </row>
    <row r="76" spans="1:4" ht="12.75">
      <c r="A76" s="25" t="s">
        <v>318</v>
      </c>
      <c r="B76">
        <v>283</v>
      </c>
      <c r="D76" s="16">
        <v>4901</v>
      </c>
    </row>
    <row r="77" spans="1:4" ht="12.75">
      <c r="A77" s="25" t="s">
        <v>319</v>
      </c>
      <c r="B77">
        <v>275</v>
      </c>
      <c r="D77" s="16">
        <v>6624</v>
      </c>
    </row>
    <row r="78" spans="1:4" ht="12.75">
      <c r="A78" s="25" t="s">
        <v>320</v>
      </c>
      <c r="B78">
        <v>183</v>
      </c>
      <c r="D78" s="16">
        <v>7057</v>
      </c>
    </row>
    <row r="79" spans="1:4" ht="12.75">
      <c r="A79" s="25" t="s">
        <v>321</v>
      </c>
      <c r="B79">
        <v>230</v>
      </c>
      <c r="D79" s="16">
        <v>6894</v>
      </c>
    </row>
    <row r="80" spans="1:4" ht="12.75">
      <c r="A80" s="25" t="s">
        <v>322</v>
      </c>
      <c r="B80">
        <v>388</v>
      </c>
      <c r="D80" s="16">
        <v>14477</v>
      </c>
    </row>
    <row r="81" spans="1:4" ht="12.75">
      <c r="A81" s="25" t="s">
        <v>323</v>
      </c>
      <c r="B81" s="65">
        <v>0.02696420269642027</v>
      </c>
      <c r="D81" s="68">
        <v>0.004801493798070511</v>
      </c>
    </row>
    <row r="82" spans="1:4" ht="12.75">
      <c r="A82" s="25" t="s">
        <v>324</v>
      </c>
      <c r="B82" s="65">
        <v>0.07159460715946071</v>
      </c>
      <c r="D82" s="68">
        <v>0.012803983461521362</v>
      </c>
    </row>
    <row r="83" spans="1:4" ht="12.75">
      <c r="A83" s="25" t="s">
        <v>325</v>
      </c>
      <c r="B83" s="65">
        <v>0.13249651324965134</v>
      </c>
      <c r="D83" s="68">
        <v>0.0232294491619615</v>
      </c>
    </row>
    <row r="84" spans="1:4" ht="12.75">
      <c r="A84" s="25" t="s">
        <v>326</v>
      </c>
      <c r="B84" s="65">
        <v>0.1492329149232915</v>
      </c>
      <c r="D84" s="68">
        <v>0.07104432490108034</v>
      </c>
    </row>
    <row r="85" spans="1:5" ht="12.75">
      <c r="A85" s="25" t="s">
        <v>327</v>
      </c>
      <c r="B85" s="65">
        <v>0.1589958158995816</v>
      </c>
      <c r="D85" s="68">
        <v>0.10894500511270173</v>
      </c>
      <c r="E85" s="49"/>
    </row>
    <row r="86" spans="1:5" ht="12.75">
      <c r="A86" s="25" t="s">
        <v>328</v>
      </c>
      <c r="B86" s="65">
        <v>0.15806601580660157</v>
      </c>
      <c r="D86" s="68">
        <v>0.14724580980749566</v>
      </c>
      <c r="E86" s="10"/>
    </row>
    <row r="87" spans="1:5" ht="12.75">
      <c r="A87" s="25" t="s">
        <v>329</v>
      </c>
      <c r="B87" s="65">
        <v>0.09344490934449093</v>
      </c>
      <c r="D87" s="68">
        <v>0.1568710265415907</v>
      </c>
      <c r="E87" s="10"/>
    </row>
    <row r="88" spans="1:5" ht="12.75">
      <c r="A88" s="25" t="s">
        <v>330</v>
      </c>
      <c r="B88" s="65">
        <v>0.11761971176197118</v>
      </c>
      <c r="D88" s="68">
        <v>0.1532476770550838</v>
      </c>
      <c r="E88" s="10"/>
    </row>
    <row r="89" spans="1:5" ht="12.75">
      <c r="A89" s="25" t="s">
        <v>331</v>
      </c>
      <c r="B89" s="65">
        <v>0.23291492329149233</v>
      </c>
      <c r="C89" s="49"/>
      <c r="D89" s="68">
        <v>0.3218112301604944</v>
      </c>
      <c r="E89" s="10"/>
    </row>
    <row r="90" spans="1:5" ht="12.75">
      <c r="A90" s="10" t="s">
        <v>52</v>
      </c>
      <c r="B90" s="6">
        <v>0.109</v>
      </c>
      <c r="D90" s="49">
        <v>0.246</v>
      </c>
      <c r="E90" s="10"/>
    </row>
    <row r="91" spans="1:5" ht="12.75">
      <c r="A91" s="10" t="s">
        <v>53</v>
      </c>
      <c r="B91" s="6">
        <v>0.891</v>
      </c>
      <c r="D91" s="49">
        <v>0.754</v>
      </c>
      <c r="E91" s="10"/>
    </row>
    <row r="92" spans="1:5" ht="12.75">
      <c r="A92" s="10" t="s">
        <v>51</v>
      </c>
      <c r="B92" s="9">
        <v>0.3</v>
      </c>
      <c r="D92" s="49">
        <f>(891+11765)/44986</f>
        <v>0.28133196994620546</v>
      </c>
      <c r="E92" s="10"/>
    </row>
    <row r="93" spans="1:5" ht="12.75">
      <c r="A93" s="10" t="s">
        <v>54</v>
      </c>
      <c r="B93" s="6">
        <v>0.409</v>
      </c>
      <c r="D93" s="68">
        <v>0.445</v>
      </c>
      <c r="E93" s="10"/>
    </row>
    <row r="94" spans="1:5" ht="12.75">
      <c r="A94" s="10" t="s">
        <v>216</v>
      </c>
      <c r="B94" s="36">
        <v>116</v>
      </c>
      <c r="D94" s="16">
        <v>7264</v>
      </c>
      <c r="E94" s="10"/>
    </row>
    <row r="95" spans="1:5" ht="12.75">
      <c r="A95" s="10" t="s">
        <v>217</v>
      </c>
      <c r="B95" s="36">
        <v>86</v>
      </c>
      <c r="D95" s="16">
        <v>6039</v>
      </c>
      <c r="E95" s="10"/>
    </row>
    <row r="96" spans="1:5" ht="12.75">
      <c r="A96" s="10" t="s">
        <v>218</v>
      </c>
      <c r="B96" s="36">
        <v>160</v>
      </c>
      <c r="D96" s="16">
        <v>1996</v>
      </c>
      <c r="E96" s="10"/>
    </row>
    <row r="97" spans="1:5" ht="12.75">
      <c r="A97" s="10" t="s">
        <v>219</v>
      </c>
      <c r="B97" s="37">
        <v>59</v>
      </c>
      <c r="D97" s="16">
        <v>2874</v>
      </c>
      <c r="E97" s="10"/>
    </row>
    <row r="98" spans="1:5" ht="12.75">
      <c r="A98" s="10" t="s">
        <v>220</v>
      </c>
      <c r="B98" s="36">
        <v>59</v>
      </c>
      <c r="D98" s="16">
        <v>644</v>
      </c>
      <c r="E98" s="10"/>
    </row>
    <row r="99" spans="1:5" ht="12.75">
      <c r="A99" s="10" t="s">
        <v>223</v>
      </c>
      <c r="B99" s="36">
        <v>213</v>
      </c>
      <c r="D99" s="16">
        <v>6028</v>
      </c>
      <c r="E99" s="10"/>
    </row>
    <row r="100" spans="1:5" ht="12.75">
      <c r="A100" s="10" t="s">
        <v>224</v>
      </c>
      <c r="B100" s="36">
        <v>78</v>
      </c>
      <c r="D100" s="16">
        <v>2004</v>
      </c>
      <c r="E100" s="27"/>
    </row>
    <row r="101" spans="1:4" ht="12.75">
      <c r="A101" s="10" t="s">
        <v>222</v>
      </c>
      <c r="B101" s="36">
        <v>578</v>
      </c>
      <c r="D101" s="16">
        <v>12317</v>
      </c>
    </row>
    <row r="102" spans="1:4" ht="12.75">
      <c r="A102" s="10" t="s">
        <v>225</v>
      </c>
      <c r="B102" s="36">
        <v>24</v>
      </c>
      <c r="D102" s="16">
        <v>1565</v>
      </c>
    </row>
    <row r="103" spans="1:4" ht="12.75">
      <c r="A103" s="10" t="s">
        <v>221</v>
      </c>
      <c r="B103" s="36">
        <v>1388</v>
      </c>
      <c r="D103" s="16">
        <v>19652</v>
      </c>
    </row>
    <row r="104" spans="1:2" ht="12.75">
      <c r="A104" s="27" t="s">
        <v>122</v>
      </c>
      <c r="B104" s="6"/>
    </row>
    <row r="105" spans="1:4" ht="12.75">
      <c r="A105" t="s">
        <v>60</v>
      </c>
      <c r="B105" s="3">
        <v>3138</v>
      </c>
      <c r="D105" s="16">
        <v>35741</v>
      </c>
    </row>
    <row r="106" spans="1:4" ht="12.75">
      <c r="A106" t="s">
        <v>61</v>
      </c>
      <c r="B106" s="9">
        <v>0.486</v>
      </c>
      <c r="D106" s="49">
        <v>0.306</v>
      </c>
    </row>
    <row r="107" spans="1:5" ht="12.75">
      <c r="A107" t="s">
        <v>58</v>
      </c>
      <c r="B107" s="9">
        <v>0.849</v>
      </c>
      <c r="D107" s="49">
        <v>0.693</v>
      </c>
      <c r="E107" s="21"/>
    </row>
    <row r="108" spans="1:5" ht="12.75">
      <c r="A108" t="s">
        <v>59</v>
      </c>
      <c r="B108" s="6">
        <v>0.561</v>
      </c>
      <c r="D108" s="49">
        <v>0.403</v>
      </c>
      <c r="E108" s="10"/>
    </row>
    <row r="109" spans="1:5" ht="12.75">
      <c r="A109" t="s">
        <v>56</v>
      </c>
      <c r="B109" s="5">
        <v>0.53</v>
      </c>
      <c r="D109" s="49">
        <v>0.718</v>
      </c>
      <c r="E109" s="10"/>
    </row>
    <row r="110" spans="1:5" ht="12.75">
      <c r="A110" t="s">
        <v>57</v>
      </c>
      <c r="B110" s="17">
        <v>0.47</v>
      </c>
      <c r="D110" s="68">
        <v>0.282</v>
      </c>
      <c r="E110" s="10"/>
    </row>
    <row r="111" spans="1:5" ht="12.75">
      <c r="A111" s="21" t="s">
        <v>123</v>
      </c>
      <c r="B111" s="17"/>
      <c r="E111" s="10"/>
    </row>
    <row r="112" spans="1:5" ht="12.75">
      <c r="A112" s="10" t="s">
        <v>62</v>
      </c>
      <c r="B112" s="4" t="s">
        <v>3</v>
      </c>
      <c r="D112" s="49">
        <v>0.392</v>
      </c>
      <c r="E112" s="27"/>
    </row>
    <row r="113" spans="1:5" ht="12.75">
      <c r="A113" s="10" t="s">
        <v>63</v>
      </c>
      <c r="B113" s="4" t="s">
        <v>4</v>
      </c>
      <c r="D113" s="49">
        <v>0.608</v>
      </c>
      <c r="E113" s="11"/>
    </row>
    <row r="114" spans="1:5" ht="12.75">
      <c r="A114" s="10" t="s">
        <v>64</v>
      </c>
      <c r="B114" s="4" t="s">
        <v>1</v>
      </c>
      <c r="D114" s="49">
        <v>0.162</v>
      </c>
      <c r="E114" s="9"/>
    </row>
    <row r="115" spans="1:5" ht="12.75">
      <c r="A115" s="10" t="s">
        <v>65</v>
      </c>
      <c r="B115" s="4" t="s">
        <v>2</v>
      </c>
      <c r="D115" s="49">
        <v>0.124</v>
      </c>
      <c r="E115" s="9"/>
    </row>
    <row r="116" spans="1:5" ht="12.75">
      <c r="A116" s="27" t="s">
        <v>124</v>
      </c>
      <c r="B116" s="10"/>
      <c r="E116" s="9"/>
    </row>
    <row r="117" spans="1:5" ht="12.75">
      <c r="A117" s="11" t="s">
        <v>66</v>
      </c>
      <c r="B117" s="3">
        <v>1784</v>
      </c>
      <c r="D117" s="16">
        <v>50748</v>
      </c>
      <c r="E117" s="11"/>
    </row>
    <row r="118" spans="1:5" ht="12.75">
      <c r="A118" s="9" t="s">
        <v>67</v>
      </c>
      <c r="B118" s="31">
        <v>0.437</v>
      </c>
      <c r="D118" s="49">
        <v>0.569</v>
      </c>
      <c r="E118" s="73"/>
    </row>
    <row r="119" spans="1:5" ht="12.75">
      <c r="A119" s="9" t="s">
        <v>138</v>
      </c>
      <c r="B119" s="31">
        <v>0.21</v>
      </c>
      <c r="D119" s="49">
        <v>0.091</v>
      </c>
      <c r="E119" s="74"/>
    </row>
    <row r="120" spans="1:5" ht="12.75">
      <c r="A120" s="9" t="s">
        <v>139</v>
      </c>
      <c r="B120" s="31">
        <v>0.55</v>
      </c>
      <c r="D120" s="49">
        <v>0.431</v>
      </c>
      <c r="E120" s="73"/>
    </row>
    <row r="121" spans="1:5" ht="12.75">
      <c r="A121" s="11" t="s">
        <v>68</v>
      </c>
      <c r="B121" s="10">
        <v>2260</v>
      </c>
      <c r="D121" s="16">
        <v>32718</v>
      </c>
      <c r="E121" s="74"/>
    </row>
    <row r="122" spans="1:5" ht="25.5">
      <c r="A122" s="28" t="s">
        <v>128</v>
      </c>
      <c r="B122" s="10">
        <v>59</v>
      </c>
      <c r="D122" s="16">
        <v>1292</v>
      </c>
      <c r="E122" s="73"/>
    </row>
    <row r="123" spans="1:5" ht="25.5">
      <c r="A123" s="29" t="s">
        <v>129</v>
      </c>
      <c r="B123" s="9">
        <v>0.026106194690265486</v>
      </c>
      <c r="D123" s="49">
        <v>0.039</v>
      </c>
      <c r="E123" s="74"/>
    </row>
    <row r="124" spans="1:5" ht="25.5">
      <c r="A124" s="28" t="s">
        <v>130</v>
      </c>
      <c r="B124" s="10">
        <v>80</v>
      </c>
      <c r="D124" s="16">
        <v>2618</v>
      </c>
      <c r="E124" s="74"/>
    </row>
    <row r="125" spans="1:5" ht="25.5">
      <c r="A125" s="29" t="s">
        <v>131</v>
      </c>
      <c r="B125" s="9">
        <v>0.035398230088495575</v>
      </c>
      <c r="D125" s="49">
        <v>0.08</v>
      </c>
      <c r="E125" s="75"/>
    </row>
    <row r="126" spans="1:5" ht="25.5">
      <c r="A126" s="28" t="s">
        <v>132</v>
      </c>
      <c r="B126" s="10">
        <v>161</v>
      </c>
      <c r="D126" s="16">
        <v>5836</v>
      </c>
      <c r="E126" s="74"/>
    </row>
    <row r="127" spans="1:5" ht="25.5">
      <c r="A127" s="29" t="s">
        <v>133</v>
      </c>
      <c r="B127" s="9">
        <v>0.07123893805309735</v>
      </c>
      <c r="D127" s="49">
        <v>0.17800000000000002</v>
      </c>
      <c r="E127" s="75"/>
    </row>
    <row r="128" spans="1:5" ht="12.75">
      <c r="A128" s="28"/>
      <c r="B128" s="10"/>
      <c r="D128" s="49"/>
      <c r="E128" s="74"/>
    </row>
    <row r="129" spans="1:4" ht="12.75">
      <c r="A129" s="30" t="s">
        <v>134</v>
      </c>
      <c r="B129" s="3">
        <v>1024</v>
      </c>
      <c r="D129" s="16">
        <v>14718</v>
      </c>
    </row>
    <row r="130" spans="1:4" ht="12.75">
      <c r="A130" s="29" t="s">
        <v>135</v>
      </c>
      <c r="B130" s="9">
        <v>0.45309734513274336</v>
      </c>
      <c r="D130" s="49">
        <v>0.45</v>
      </c>
    </row>
    <row r="131" spans="1:4" ht="25.5">
      <c r="A131" s="30" t="s">
        <v>136</v>
      </c>
      <c r="B131" s="11">
        <v>936</v>
      </c>
      <c r="D131" s="16">
        <v>8254</v>
      </c>
    </row>
    <row r="132" spans="1:4" ht="25.5">
      <c r="A132" s="29" t="s">
        <v>137</v>
      </c>
      <c r="B132" s="9">
        <v>0.41415929203539825</v>
      </c>
      <c r="D132" s="49">
        <v>0.252</v>
      </c>
    </row>
    <row r="133" ht="12.75">
      <c r="A133" s="10"/>
    </row>
    <row r="134" ht="12.75">
      <c r="A134" s="9"/>
    </row>
    <row r="135" spans="1:4" ht="14.25">
      <c r="A135" s="91" t="s">
        <v>7</v>
      </c>
      <c r="B135" s="91"/>
      <c r="C135" s="91"/>
      <c r="D135" s="91"/>
    </row>
    <row r="136" ht="14.25">
      <c r="A136" s="13" t="s">
        <v>14</v>
      </c>
    </row>
    <row r="137" ht="14.25">
      <c r="A137" s="13" t="s">
        <v>13</v>
      </c>
    </row>
    <row r="138" ht="14.25">
      <c r="A138" s="14" t="s">
        <v>8</v>
      </c>
    </row>
    <row r="139" ht="14.25">
      <c r="A139" s="13" t="s">
        <v>9</v>
      </c>
    </row>
    <row r="140" ht="14.25">
      <c r="A140" s="13" t="s">
        <v>10</v>
      </c>
    </row>
    <row r="141" ht="14.25">
      <c r="A141" s="13" t="s">
        <v>11</v>
      </c>
    </row>
    <row r="142" ht="14.25">
      <c r="A142" s="14" t="s">
        <v>12</v>
      </c>
    </row>
  </sheetData>
  <mergeCells count="1">
    <mergeCell ref="A135:D13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workbookViewId="0" topLeftCell="A1">
      <selection activeCell="A1" sqref="A1:IV16384"/>
    </sheetView>
  </sheetViews>
  <sheetFormatPr defaultColWidth="9.140625" defaultRowHeight="12.75"/>
  <cols>
    <col min="1" max="1" width="48.8515625" style="51" bestFit="1" customWidth="1"/>
    <col min="2" max="2" width="16.8515625" style="51" bestFit="1" customWidth="1"/>
    <col min="3" max="5" width="9.140625" style="51" customWidth="1"/>
    <col min="6" max="6" width="11.57421875" style="51" bestFit="1" customWidth="1"/>
    <col min="7" max="16384" width="9.140625" style="51" customWidth="1"/>
  </cols>
  <sheetData>
    <row r="1" ht="12.75">
      <c r="A1" s="79" t="s">
        <v>126</v>
      </c>
    </row>
    <row r="2" spans="1:6" ht="12.75">
      <c r="A2" s="80" t="s">
        <v>206</v>
      </c>
      <c r="B2" s="51" t="s">
        <v>69</v>
      </c>
      <c r="C2" s="35" t="s">
        <v>70</v>
      </c>
      <c r="D2" s="35" t="s">
        <v>71</v>
      </c>
      <c r="E2" s="81" t="s">
        <v>72</v>
      </c>
      <c r="F2" s="51" t="s">
        <v>5</v>
      </c>
    </row>
    <row r="3" spans="1:6" ht="12.75">
      <c r="A3" s="35" t="s">
        <v>205</v>
      </c>
      <c r="B3" s="18" t="s">
        <v>73</v>
      </c>
      <c r="C3" s="18" t="s">
        <v>70</v>
      </c>
      <c r="D3" s="18" t="s">
        <v>71</v>
      </c>
      <c r="E3" s="33" t="s">
        <v>72</v>
      </c>
      <c r="F3" s="18" t="s">
        <v>5</v>
      </c>
    </row>
    <row r="4" spans="1:6" ht="12.75">
      <c r="A4" s="35" t="s">
        <v>204</v>
      </c>
      <c r="B4" s="18" t="s">
        <v>74</v>
      </c>
      <c r="C4" s="18" t="s">
        <v>70</v>
      </c>
      <c r="D4" s="18" t="s">
        <v>71</v>
      </c>
      <c r="E4" s="33" t="s">
        <v>72</v>
      </c>
      <c r="F4" s="18" t="s">
        <v>5</v>
      </c>
    </row>
    <row r="5" spans="1:6" ht="12.75">
      <c r="A5" s="80" t="s">
        <v>203</v>
      </c>
      <c r="B5" s="51" t="s">
        <v>82</v>
      </c>
      <c r="C5" s="35" t="s">
        <v>70</v>
      </c>
      <c r="D5" s="35" t="s">
        <v>71</v>
      </c>
      <c r="E5" s="81" t="s">
        <v>72</v>
      </c>
      <c r="F5" s="18" t="s">
        <v>5</v>
      </c>
    </row>
    <row r="6" spans="1:6" ht="12.75">
      <c r="A6" s="80" t="s">
        <v>202</v>
      </c>
      <c r="B6" s="51" t="s">
        <v>83</v>
      </c>
      <c r="C6" s="18" t="s">
        <v>70</v>
      </c>
      <c r="D6" s="18" t="s">
        <v>71</v>
      </c>
      <c r="E6" s="81" t="s">
        <v>72</v>
      </c>
      <c r="F6" s="18" t="s">
        <v>5</v>
      </c>
    </row>
    <row r="7" spans="1:6" ht="12.75">
      <c r="A7" s="80" t="s">
        <v>201</v>
      </c>
      <c r="B7" s="51" t="s">
        <v>84</v>
      </c>
      <c r="C7" s="18" t="s">
        <v>70</v>
      </c>
      <c r="D7" s="18" t="s">
        <v>71</v>
      </c>
      <c r="E7" s="33" t="s">
        <v>75</v>
      </c>
      <c r="F7" s="18" t="s">
        <v>5</v>
      </c>
    </row>
    <row r="8" spans="1:6" ht="12.75">
      <c r="A8" s="80" t="s">
        <v>76</v>
      </c>
      <c r="B8" s="51" t="s">
        <v>85</v>
      </c>
      <c r="C8" s="18" t="s">
        <v>70</v>
      </c>
      <c r="D8" s="18" t="s">
        <v>71</v>
      </c>
      <c r="E8" s="33" t="s">
        <v>77</v>
      </c>
      <c r="F8" s="18" t="s">
        <v>5</v>
      </c>
    </row>
    <row r="9" spans="1:6" ht="12.75">
      <c r="A9" s="80" t="s">
        <v>200</v>
      </c>
      <c r="B9" s="51" t="s">
        <v>195</v>
      </c>
      <c r="C9" s="18" t="s">
        <v>70</v>
      </c>
      <c r="D9" s="18" t="s">
        <v>71</v>
      </c>
      <c r="E9" s="33" t="s">
        <v>72</v>
      </c>
      <c r="F9" s="51" t="s">
        <v>5</v>
      </c>
    </row>
    <row r="10" spans="1:6" ht="12.75">
      <c r="A10" s="80" t="s">
        <v>199</v>
      </c>
      <c r="B10" s="51" t="s">
        <v>86</v>
      </c>
      <c r="C10" s="18" t="s">
        <v>70</v>
      </c>
      <c r="D10" s="18" t="s">
        <v>71</v>
      </c>
      <c r="E10" s="33" t="s">
        <v>72</v>
      </c>
      <c r="F10" s="18" t="s">
        <v>5</v>
      </c>
    </row>
    <row r="11" spans="1:6" ht="12.75">
      <c r="A11" s="80" t="s">
        <v>198</v>
      </c>
      <c r="B11" s="51" t="s">
        <v>87</v>
      </c>
      <c r="C11" s="18" t="s">
        <v>70</v>
      </c>
      <c r="D11" s="18" t="s">
        <v>71</v>
      </c>
      <c r="E11" s="32" t="s">
        <v>72</v>
      </c>
      <c r="F11" s="18" t="s">
        <v>5</v>
      </c>
    </row>
    <row r="12" spans="1:6" ht="12.75">
      <c r="A12" s="80" t="s">
        <v>197</v>
      </c>
      <c r="B12" s="51" t="s">
        <v>88</v>
      </c>
      <c r="C12" s="18" t="s">
        <v>70</v>
      </c>
      <c r="D12" s="18" t="s">
        <v>71</v>
      </c>
      <c r="E12" s="32" t="s">
        <v>72</v>
      </c>
      <c r="F12" s="18" t="s">
        <v>5</v>
      </c>
    </row>
    <row r="13" spans="1:6" ht="12.75">
      <c r="A13" s="80" t="s">
        <v>196</v>
      </c>
      <c r="B13" s="51" t="s">
        <v>89</v>
      </c>
      <c r="C13" s="18" t="s">
        <v>70</v>
      </c>
      <c r="D13" s="18" t="s">
        <v>71</v>
      </c>
      <c r="E13" s="32" t="s">
        <v>72</v>
      </c>
      <c r="F13" s="18" t="s">
        <v>5</v>
      </c>
    </row>
    <row r="14" spans="1:6" ht="12.75">
      <c r="A14" s="80" t="s">
        <v>194</v>
      </c>
      <c r="B14" s="51" t="s">
        <v>207</v>
      </c>
      <c r="C14" s="18" t="s">
        <v>70</v>
      </c>
      <c r="D14" s="18" t="s">
        <v>71</v>
      </c>
      <c r="E14" s="32" t="s">
        <v>143</v>
      </c>
      <c r="F14" s="18" t="s">
        <v>5</v>
      </c>
    </row>
    <row r="15" spans="1:6" ht="12.75">
      <c r="A15" s="80" t="s">
        <v>193</v>
      </c>
      <c r="B15" s="51" t="s">
        <v>208</v>
      </c>
      <c r="C15" s="18" t="s">
        <v>70</v>
      </c>
      <c r="D15" s="18" t="s">
        <v>71</v>
      </c>
      <c r="E15" s="32" t="s">
        <v>144</v>
      </c>
      <c r="F15" s="18" t="s">
        <v>5</v>
      </c>
    </row>
    <row r="16" spans="1:6" ht="12.75">
      <c r="A16" s="51" t="s">
        <v>226</v>
      </c>
      <c r="B16" s="51" t="s">
        <v>227</v>
      </c>
      <c r="C16" s="51" t="s">
        <v>70</v>
      </c>
      <c r="D16" s="51" t="s">
        <v>71</v>
      </c>
      <c r="E16" s="51" t="s">
        <v>80</v>
      </c>
      <c r="F16" s="51" t="s">
        <v>5</v>
      </c>
    </row>
    <row r="17" spans="1:6" ht="12.75">
      <c r="A17" s="51" t="s">
        <v>215</v>
      </c>
      <c r="B17" s="51" t="s">
        <v>214</v>
      </c>
      <c r="C17" s="18" t="s">
        <v>70</v>
      </c>
      <c r="D17" s="18" t="s">
        <v>71</v>
      </c>
      <c r="E17" s="32" t="s">
        <v>72</v>
      </c>
      <c r="F17" s="18" t="s">
        <v>5</v>
      </c>
    </row>
    <row r="18" spans="1:6" ht="12.75">
      <c r="A18" s="80" t="s">
        <v>192</v>
      </c>
      <c r="B18" s="51" t="s">
        <v>209</v>
      </c>
      <c r="C18" s="18" t="s">
        <v>70</v>
      </c>
      <c r="D18" s="18" t="s">
        <v>71</v>
      </c>
      <c r="E18" s="32" t="s">
        <v>145</v>
      </c>
      <c r="F18" s="18" t="s">
        <v>5</v>
      </c>
    </row>
    <row r="19" spans="1:6" ht="12.75">
      <c r="A19" s="80" t="s">
        <v>191</v>
      </c>
      <c r="B19" s="51" t="s">
        <v>210</v>
      </c>
      <c r="C19" s="18" t="s">
        <v>70</v>
      </c>
      <c r="D19" s="18" t="s">
        <v>71</v>
      </c>
      <c r="E19" s="32" t="s">
        <v>146</v>
      </c>
      <c r="F19" s="18" t="s">
        <v>5</v>
      </c>
    </row>
    <row r="20" spans="1:6" ht="12.75">
      <c r="A20" s="80" t="s">
        <v>190</v>
      </c>
      <c r="B20" s="51" t="s">
        <v>211</v>
      </c>
      <c r="C20" s="18" t="s">
        <v>70</v>
      </c>
      <c r="D20" s="18" t="s">
        <v>71</v>
      </c>
      <c r="E20" s="32" t="s">
        <v>147</v>
      </c>
      <c r="F20" s="18" t="s">
        <v>5</v>
      </c>
    </row>
    <row r="21" spans="1:6" ht="12.75">
      <c r="A21" s="51" t="s">
        <v>228</v>
      </c>
      <c r="B21" s="51" t="s">
        <v>86</v>
      </c>
      <c r="C21" s="18" t="s">
        <v>70</v>
      </c>
      <c r="D21" s="18" t="s">
        <v>71</v>
      </c>
      <c r="E21" s="33" t="s">
        <v>79</v>
      </c>
      <c r="F21" s="51" t="s">
        <v>5</v>
      </c>
    </row>
    <row r="22" spans="1:6" ht="12.75">
      <c r="A22" s="80" t="s">
        <v>189</v>
      </c>
      <c r="B22" s="51" t="s">
        <v>212</v>
      </c>
      <c r="C22" s="18" t="s">
        <v>70</v>
      </c>
      <c r="D22" s="18" t="s">
        <v>71</v>
      </c>
      <c r="E22" s="32" t="s">
        <v>148</v>
      </c>
      <c r="F22" s="18" t="s">
        <v>5</v>
      </c>
    </row>
    <row r="23" spans="1:6" ht="12.75">
      <c r="A23" s="80" t="s">
        <v>188</v>
      </c>
      <c r="B23" s="51" t="s">
        <v>195</v>
      </c>
      <c r="C23" s="18" t="s">
        <v>70</v>
      </c>
      <c r="D23" s="18" t="s">
        <v>71</v>
      </c>
      <c r="E23" s="32" t="s">
        <v>149</v>
      </c>
      <c r="F23" s="18" t="s">
        <v>5</v>
      </c>
    </row>
    <row r="26" ht="12.75">
      <c r="A26" s="79" t="s">
        <v>127</v>
      </c>
    </row>
    <row r="27" spans="1:6" ht="12.75">
      <c r="A27" s="80" t="s">
        <v>243</v>
      </c>
      <c r="B27" s="51" t="s">
        <v>185</v>
      </c>
      <c r="C27" s="51" t="s">
        <v>140</v>
      </c>
      <c r="D27" s="51" t="s">
        <v>141</v>
      </c>
      <c r="E27" s="33" t="s">
        <v>72</v>
      </c>
      <c r="F27" s="18" t="s">
        <v>78</v>
      </c>
    </row>
    <row r="28" spans="1:6" ht="12.75">
      <c r="A28" s="80" t="s">
        <v>242</v>
      </c>
      <c r="B28" s="51" t="s">
        <v>90</v>
      </c>
      <c r="C28" s="18" t="s">
        <v>70</v>
      </c>
      <c r="D28" s="18" t="s">
        <v>71</v>
      </c>
      <c r="E28" s="33" t="s">
        <v>72</v>
      </c>
      <c r="F28" s="18" t="s">
        <v>78</v>
      </c>
    </row>
    <row r="29" spans="1:6" ht="12.75">
      <c r="A29" s="35" t="s">
        <v>241</v>
      </c>
      <c r="B29" s="18" t="s">
        <v>91</v>
      </c>
      <c r="C29" s="18" t="s">
        <v>70</v>
      </c>
      <c r="D29" s="18" t="s">
        <v>71</v>
      </c>
      <c r="E29" s="33" t="s">
        <v>79</v>
      </c>
      <c r="F29" s="18" t="s">
        <v>78</v>
      </c>
    </row>
    <row r="30" spans="1:6" ht="12.75">
      <c r="A30" s="80" t="s">
        <v>150</v>
      </c>
      <c r="B30" s="18" t="s">
        <v>142</v>
      </c>
      <c r="C30" s="18" t="s">
        <v>70</v>
      </c>
      <c r="D30" s="51" t="s">
        <v>141</v>
      </c>
      <c r="E30" s="32" t="s">
        <v>72</v>
      </c>
      <c r="F30" s="18" t="s">
        <v>78</v>
      </c>
    </row>
    <row r="31" spans="1:6" ht="12.75">
      <c r="A31" s="80" t="s">
        <v>151</v>
      </c>
      <c r="B31" s="51" t="s">
        <v>152</v>
      </c>
      <c r="C31" s="18" t="s">
        <v>70</v>
      </c>
      <c r="D31" s="51" t="s">
        <v>141</v>
      </c>
      <c r="E31" s="32" t="s">
        <v>143</v>
      </c>
      <c r="F31" s="18" t="s">
        <v>78</v>
      </c>
    </row>
    <row r="32" spans="1:6" ht="12.75">
      <c r="A32" s="80" t="s">
        <v>240</v>
      </c>
      <c r="B32" s="51" t="s">
        <v>92</v>
      </c>
      <c r="C32" s="18" t="s">
        <v>70</v>
      </c>
      <c r="D32" s="18" t="s">
        <v>71</v>
      </c>
      <c r="E32" s="81" t="s">
        <v>72</v>
      </c>
      <c r="F32" s="18" t="s">
        <v>78</v>
      </c>
    </row>
    <row r="33" spans="1:6" ht="12.75">
      <c r="A33" s="80" t="s">
        <v>239</v>
      </c>
      <c r="B33" s="51" t="s">
        <v>93</v>
      </c>
      <c r="C33" s="18" t="s">
        <v>70</v>
      </c>
      <c r="D33" s="18" t="s">
        <v>71</v>
      </c>
      <c r="E33" s="33" t="s">
        <v>72</v>
      </c>
      <c r="F33" s="18" t="s">
        <v>78</v>
      </c>
    </row>
    <row r="34" spans="1:6" ht="12.75">
      <c r="A34" s="80" t="s">
        <v>238</v>
      </c>
      <c r="B34" s="51" t="s">
        <v>94</v>
      </c>
      <c r="C34" s="18" t="s">
        <v>70</v>
      </c>
      <c r="D34" s="18" t="s">
        <v>71</v>
      </c>
      <c r="E34" s="33" t="s">
        <v>72</v>
      </c>
      <c r="F34" s="18" t="s">
        <v>78</v>
      </c>
    </row>
    <row r="35" spans="1:6" ht="12.75">
      <c r="A35" s="80" t="s">
        <v>237</v>
      </c>
      <c r="B35" s="51" t="s">
        <v>95</v>
      </c>
      <c r="C35" s="18" t="s">
        <v>70</v>
      </c>
      <c r="D35" s="18" t="s">
        <v>71</v>
      </c>
      <c r="E35" s="33" t="s">
        <v>72</v>
      </c>
      <c r="F35" s="18" t="s">
        <v>78</v>
      </c>
    </row>
    <row r="36" spans="1:6" ht="12.75">
      <c r="A36" s="80" t="s">
        <v>236</v>
      </c>
      <c r="B36" s="51" t="s">
        <v>96</v>
      </c>
      <c r="C36" s="51" t="s">
        <v>70</v>
      </c>
      <c r="D36" s="51" t="s">
        <v>71</v>
      </c>
      <c r="E36" s="51" t="s">
        <v>80</v>
      </c>
      <c r="F36" s="18" t="s">
        <v>78</v>
      </c>
    </row>
    <row r="37" spans="1:6" ht="12.75">
      <c r="A37" s="80" t="s">
        <v>81</v>
      </c>
      <c r="B37" s="51" t="s">
        <v>97</v>
      </c>
      <c r="C37" s="51" t="s">
        <v>70</v>
      </c>
      <c r="D37" s="51" t="s">
        <v>71</v>
      </c>
      <c r="E37" s="51" t="s">
        <v>79</v>
      </c>
      <c r="F37" s="18" t="s">
        <v>78</v>
      </c>
    </row>
    <row r="38" spans="1:6" ht="12.75">
      <c r="A38" s="80" t="s">
        <v>235</v>
      </c>
      <c r="B38" s="51" t="s">
        <v>98</v>
      </c>
      <c r="C38" s="18" t="s">
        <v>70</v>
      </c>
      <c r="D38" s="18" t="s">
        <v>71</v>
      </c>
      <c r="E38" s="32" t="s">
        <v>72</v>
      </c>
      <c r="F38" s="18" t="s">
        <v>78</v>
      </c>
    </row>
    <row r="39" spans="1:6" ht="12.75">
      <c r="A39" s="80" t="s">
        <v>213</v>
      </c>
      <c r="B39" s="51" t="s">
        <v>169</v>
      </c>
      <c r="C39" s="18" t="s">
        <v>70</v>
      </c>
      <c r="D39" s="18" t="s">
        <v>71</v>
      </c>
      <c r="E39" s="32" t="s">
        <v>72</v>
      </c>
      <c r="F39" s="18" t="s">
        <v>78</v>
      </c>
    </row>
    <row r="40" spans="1:6" ht="12.75">
      <c r="A40" s="80" t="s">
        <v>232</v>
      </c>
      <c r="B40" s="51" t="s">
        <v>99</v>
      </c>
      <c r="C40" s="18" t="s">
        <v>70</v>
      </c>
      <c r="D40" s="18" t="s">
        <v>71</v>
      </c>
      <c r="E40" s="32" t="s">
        <v>72</v>
      </c>
      <c r="F40" s="18" t="s">
        <v>78</v>
      </c>
    </row>
    <row r="41" spans="1:6" ht="12.75">
      <c r="A41" s="80" t="s">
        <v>233</v>
      </c>
      <c r="B41" s="51" t="s">
        <v>92</v>
      </c>
      <c r="C41" s="18" t="s">
        <v>70</v>
      </c>
      <c r="D41" s="18" t="s">
        <v>71</v>
      </c>
      <c r="E41" s="32" t="s">
        <v>72</v>
      </c>
      <c r="F41" s="18" t="s">
        <v>78</v>
      </c>
    </row>
    <row r="42" spans="1:6" ht="12.75">
      <c r="A42" s="80" t="s">
        <v>154</v>
      </c>
      <c r="B42" s="51" t="s">
        <v>170</v>
      </c>
      <c r="C42" s="18" t="s">
        <v>70</v>
      </c>
      <c r="D42" s="18" t="s">
        <v>71</v>
      </c>
      <c r="E42" s="32" t="s">
        <v>72</v>
      </c>
      <c r="F42" s="18" t="s">
        <v>78</v>
      </c>
    </row>
    <row r="43" spans="1:6" ht="12.75">
      <c r="A43" s="80" t="s">
        <v>155</v>
      </c>
      <c r="B43" s="51" t="s">
        <v>171</v>
      </c>
      <c r="C43" s="18" t="s">
        <v>70</v>
      </c>
      <c r="D43" s="18" t="s">
        <v>71</v>
      </c>
      <c r="E43" s="32" t="s">
        <v>72</v>
      </c>
      <c r="F43" s="18" t="s">
        <v>78</v>
      </c>
    </row>
    <row r="44" spans="1:6" ht="12.75">
      <c r="A44" s="80" t="s">
        <v>156</v>
      </c>
      <c r="B44" s="51" t="s">
        <v>178</v>
      </c>
      <c r="C44" s="18" t="s">
        <v>70</v>
      </c>
      <c r="D44" s="18" t="s">
        <v>71</v>
      </c>
      <c r="E44" s="32" t="s">
        <v>72</v>
      </c>
      <c r="F44" s="18" t="s">
        <v>78</v>
      </c>
    </row>
    <row r="45" spans="1:6" ht="12.75">
      <c r="A45" s="80" t="s">
        <v>157</v>
      </c>
      <c r="B45" s="51" t="s">
        <v>177</v>
      </c>
      <c r="C45" s="18" t="s">
        <v>70</v>
      </c>
      <c r="D45" s="18" t="s">
        <v>71</v>
      </c>
      <c r="E45" s="32" t="s">
        <v>72</v>
      </c>
      <c r="F45" s="18" t="s">
        <v>78</v>
      </c>
    </row>
    <row r="46" spans="1:6" ht="12.75">
      <c r="A46" s="80" t="s">
        <v>158</v>
      </c>
      <c r="B46" s="51" t="s">
        <v>176</v>
      </c>
      <c r="C46" s="18" t="s">
        <v>70</v>
      </c>
      <c r="D46" s="18" t="s">
        <v>71</v>
      </c>
      <c r="E46" s="32" t="s">
        <v>72</v>
      </c>
      <c r="F46" s="18" t="s">
        <v>78</v>
      </c>
    </row>
    <row r="47" spans="1:6" ht="12.75">
      <c r="A47" s="51" t="s">
        <v>234</v>
      </c>
      <c r="B47" s="51" t="s">
        <v>231</v>
      </c>
      <c r="C47" s="18" t="s">
        <v>70</v>
      </c>
      <c r="D47" s="18" t="s">
        <v>71</v>
      </c>
      <c r="E47" s="33" t="s">
        <v>72</v>
      </c>
      <c r="F47" s="51" t="s">
        <v>78</v>
      </c>
    </row>
    <row r="48" spans="1:6" ht="12.75">
      <c r="A48" s="80" t="s">
        <v>159</v>
      </c>
      <c r="B48" s="51" t="s">
        <v>175</v>
      </c>
      <c r="C48" s="18" t="s">
        <v>70</v>
      </c>
      <c r="D48" s="18" t="s">
        <v>71</v>
      </c>
      <c r="E48" s="32" t="s">
        <v>72</v>
      </c>
      <c r="F48" s="18" t="s">
        <v>78</v>
      </c>
    </row>
    <row r="49" spans="1:6" ht="12.75">
      <c r="A49" s="80" t="s">
        <v>160</v>
      </c>
      <c r="B49" s="51" t="s">
        <v>174</v>
      </c>
      <c r="C49" s="18" t="s">
        <v>70</v>
      </c>
      <c r="D49" s="18" t="s">
        <v>71</v>
      </c>
      <c r="E49" s="32" t="s">
        <v>72</v>
      </c>
      <c r="F49" s="18" t="s">
        <v>78</v>
      </c>
    </row>
    <row r="50" spans="1:6" ht="12.75">
      <c r="A50" s="80" t="s">
        <v>161</v>
      </c>
      <c r="B50" s="51" t="s">
        <v>173</v>
      </c>
      <c r="C50" s="18" t="s">
        <v>70</v>
      </c>
      <c r="D50" s="18" t="s">
        <v>71</v>
      </c>
      <c r="E50" s="32" t="s">
        <v>72</v>
      </c>
      <c r="F50" s="18" t="s">
        <v>78</v>
      </c>
    </row>
    <row r="51" spans="1:6" ht="12.75">
      <c r="A51" s="80" t="s">
        <v>153</v>
      </c>
      <c r="B51" s="51" t="s">
        <v>172</v>
      </c>
      <c r="C51" s="18" t="s">
        <v>70</v>
      </c>
      <c r="D51" s="18" t="s">
        <v>71</v>
      </c>
      <c r="E51" s="33" t="s">
        <v>72</v>
      </c>
      <c r="F51" s="18" t="s">
        <v>78</v>
      </c>
    </row>
    <row r="52" spans="1:6" ht="12.75">
      <c r="A52" s="51" t="s">
        <v>244</v>
      </c>
      <c r="B52" s="51" t="s">
        <v>90</v>
      </c>
      <c r="C52" s="18" t="s">
        <v>70</v>
      </c>
      <c r="D52" s="18" t="s">
        <v>71</v>
      </c>
      <c r="E52" s="33" t="s">
        <v>72</v>
      </c>
      <c r="F52" s="18" t="s">
        <v>78</v>
      </c>
    </row>
    <row r="53" spans="1:6" ht="12.75">
      <c r="A53" s="51" t="s">
        <v>187</v>
      </c>
      <c r="B53" s="51" t="s">
        <v>186</v>
      </c>
      <c r="C53" s="18" t="s">
        <v>70</v>
      </c>
      <c r="D53" s="18" t="s">
        <v>71</v>
      </c>
      <c r="E53" s="33" t="s">
        <v>72</v>
      </c>
      <c r="F53" s="18" t="s">
        <v>78</v>
      </c>
    </row>
    <row r="54" spans="1:6" ht="12.75">
      <c r="A54" s="80" t="s">
        <v>162</v>
      </c>
      <c r="B54" s="51" t="s">
        <v>179</v>
      </c>
      <c r="C54" s="18" t="s">
        <v>70</v>
      </c>
      <c r="D54" s="18" t="s">
        <v>71</v>
      </c>
      <c r="E54" s="32" t="s">
        <v>72</v>
      </c>
      <c r="F54" s="18" t="s">
        <v>78</v>
      </c>
    </row>
    <row r="55" spans="1:6" ht="12.75">
      <c r="A55" s="80" t="s">
        <v>163</v>
      </c>
      <c r="B55" s="51" t="s">
        <v>180</v>
      </c>
      <c r="C55" s="18" t="s">
        <v>70</v>
      </c>
      <c r="D55" s="18" t="s">
        <v>71</v>
      </c>
      <c r="E55" s="32" t="s">
        <v>72</v>
      </c>
      <c r="F55" s="18" t="s">
        <v>78</v>
      </c>
    </row>
    <row r="56" spans="1:6" ht="12.75">
      <c r="A56" s="51" t="s">
        <v>245</v>
      </c>
      <c r="B56" s="51" t="s">
        <v>168</v>
      </c>
      <c r="C56" s="18" t="s">
        <v>70</v>
      </c>
      <c r="D56" s="18" t="s">
        <v>71</v>
      </c>
      <c r="E56" s="33" t="s">
        <v>72</v>
      </c>
      <c r="F56" s="18" t="s">
        <v>78</v>
      </c>
    </row>
    <row r="57" spans="1:6" ht="12.75">
      <c r="A57" s="80" t="s">
        <v>164</v>
      </c>
      <c r="B57" s="51" t="s">
        <v>181</v>
      </c>
      <c r="C57" s="18" t="s">
        <v>70</v>
      </c>
      <c r="D57" s="18" t="s">
        <v>71</v>
      </c>
      <c r="E57" s="32" t="s">
        <v>72</v>
      </c>
      <c r="F57" s="18" t="s">
        <v>78</v>
      </c>
    </row>
    <row r="58" spans="1:6" ht="12.75">
      <c r="A58" s="80" t="s">
        <v>165</v>
      </c>
      <c r="B58" s="51" t="s">
        <v>182</v>
      </c>
      <c r="C58" s="18" t="s">
        <v>70</v>
      </c>
      <c r="D58" s="18" t="s">
        <v>71</v>
      </c>
      <c r="E58" s="32" t="s">
        <v>72</v>
      </c>
      <c r="F58" s="18" t="s">
        <v>78</v>
      </c>
    </row>
    <row r="59" spans="1:6" ht="12.75">
      <c r="A59" s="80" t="s">
        <v>246</v>
      </c>
      <c r="B59" s="51" t="s">
        <v>230</v>
      </c>
      <c r="C59" s="18" t="s">
        <v>70</v>
      </c>
      <c r="D59" s="18" t="s">
        <v>71</v>
      </c>
      <c r="E59" s="32" t="s">
        <v>72</v>
      </c>
      <c r="F59" s="18" t="s">
        <v>78</v>
      </c>
    </row>
    <row r="60" spans="1:6" ht="12.75">
      <c r="A60" s="80" t="s">
        <v>166</v>
      </c>
      <c r="B60" s="51" t="s">
        <v>183</v>
      </c>
      <c r="C60" s="18" t="s">
        <v>70</v>
      </c>
      <c r="D60" s="18" t="s">
        <v>71</v>
      </c>
      <c r="E60" s="32" t="s">
        <v>72</v>
      </c>
      <c r="F60" s="18" t="s">
        <v>78</v>
      </c>
    </row>
    <row r="61" spans="1:6" ht="12.75">
      <c r="A61" s="51" t="s">
        <v>229</v>
      </c>
      <c r="B61" s="51" t="s">
        <v>96</v>
      </c>
      <c r="C61" s="18" t="s">
        <v>70</v>
      </c>
      <c r="D61" s="18" t="s">
        <v>71</v>
      </c>
      <c r="E61" s="33" t="s">
        <v>79</v>
      </c>
      <c r="F61" s="51" t="s">
        <v>78</v>
      </c>
    </row>
    <row r="62" spans="1:6" ht="12.75">
      <c r="A62" s="80" t="s">
        <v>167</v>
      </c>
      <c r="B62" s="51" t="s">
        <v>184</v>
      </c>
      <c r="C62" s="51" t="s">
        <v>140</v>
      </c>
      <c r="D62" s="18" t="s">
        <v>71</v>
      </c>
      <c r="E62" s="32" t="s">
        <v>72</v>
      </c>
      <c r="F62" s="18" t="s">
        <v>78</v>
      </c>
    </row>
    <row r="66" ht="12.75">
      <c r="A66" s="51" t="s">
        <v>259</v>
      </c>
    </row>
  </sheetData>
  <printOptions/>
  <pageMargins left="0.75" right="0.75" top="1" bottom="1" header="0.5" footer="0.5"/>
  <pageSetup fitToHeight="1" fitToWidth="1" horizontalDpi="600" verticalDpi="600" orientation="portrait" scale="79" r:id="rId1"/>
</worksheet>
</file>

<file path=xl/worksheets/sheet4.xml><?xml version="1.0" encoding="utf-8"?>
<worksheet xmlns="http://schemas.openxmlformats.org/spreadsheetml/2006/main" xmlns:r="http://schemas.openxmlformats.org/officeDocument/2006/relationships">
  <dimension ref="A1:O54"/>
  <sheetViews>
    <sheetView workbookViewId="0" topLeftCell="A1">
      <selection activeCell="G53" sqref="G53:L54"/>
    </sheetView>
  </sheetViews>
  <sheetFormatPr defaultColWidth="9.140625" defaultRowHeight="12.75"/>
  <cols>
    <col min="1" max="1" width="17.28125" style="0" bestFit="1" customWidth="1"/>
    <col min="7" max="7" width="10.57421875" style="0" customWidth="1"/>
  </cols>
  <sheetData>
    <row r="1" spans="1:6" ht="12.75">
      <c r="A1" s="19" t="s">
        <v>257</v>
      </c>
      <c r="B1" s="19"/>
      <c r="C1" s="19"/>
      <c r="D1" s="19"/>
      <c r="E1" s="19"/>
      <c r="F1" s="19"/>
    </row>
    <row r="2" spans="1:12" ht="12.75">
      <c r="A2" s="19"/>
      <c r="B2" s="19">
        <v>2007</v>
      </c>
      <c r="C2" s="19">
        <v>2006</v>
      </c>
      <c r="D2" s="19">
        <v>2005</v>
      </c>
      <c r="E2" s="19">
        <v>2004</v>
      </c>
      <c r="F2" s="19">
        <v>2003</v>
      </c>
      <c r="H2" s="19">
        <v>2007</v>
      </c>
      <c r="I2" s="19">
        <v>2006</v>
      </c>
      <c r="J2" s="19">
        <v>2005</v>
      </c>
      <c r="K2" s="19">
        <v>2004</v>
      </c>
      <c r="L2" s="19">
        <v>2003</v>
      </c>
    </row>
    <row r="3" spans="1:12" ht="12.75">
      <c r="A3" s="38" t="s">
        <v>247</v>
      </c>
      <c r="B3">
        <v>4</v>
      </c>
      <c r="C3">
        <v>4</v>
      </c>
      <c r="D3">
        <v>3</v>
      </c>
      <c r="E3">
        <v>1</v>
      </c>
      <c r="F3">
        <v>4</v>
      </c>
      <c r="G3" s="38" t="s">
        <v>247</v>
      </c>
      <c r="H3">
        <v>4</v>
      </c>
      <c r="I3">
        <v>4</v>
      </c>
      <c r="J3">
        <v>3</v>
      </c>
      <c r="K3">
        <v>1</v>
      </c>
      <c r="L3">
        <v>4</v>
      </c>
    </row>
    <row r="4" spans="1:12" ht="12.75">
      <c r="A4" s="38" t="s">
        <v>248</v>
      </c>
      <c r="B4">
        <v>3</v>
      </c>
      <c r="C4">
        <v>4</v>
      </c>
      <c r="D4">
        <v>3</v>
      </c>
      <c r="E4">
        <v>4</v>
      </c>
      <c r="F4">
        <v>8</v>
      </c>
      <c r="G4" s="38" t="s">
        <v>248</v>
      </c>
      <c r="H4">
        <v>3</v>
      </c>
      <c r="I4">
        <v>4</v>
      </c>
      <c r="J4">
        <v>3</v>
      </c>
      <c r="K4">
        <v>4</v>
      </c>
      <c r="L4">
        <v>8</v>
      </c>
    </row>
    <row r="5" spans="1:12" ht="12.75">
      <c r="A5" s="38" t="s">
        <v>249</v>
      </c>
      <c r="B5">
        <v>32</v>
      </c>
      <c r="C5">
        <v>46</v>
      </c>
      <c r="D5">
        <v>45</v>
      </c>
      <c r="E5">
        <v>59</v>
      </c>
      <c r="F5">
        <v>64</v>
      </c>
      <c r="G5" s="38" t="s">
        <v>249</v>
      </c>
      <c r="H5">
        <v>32</v>
      </c>
      <c r="I5">
        <v>46</v>
      </c>
      <c r="J5">
        <v>45</v>
      </c>
      <c r="K5">
        <v>59</v>
      </c>
      <c r="L5">
        <v>64</v>
      </c>
    </row>
    <row r="6" spans="1:12" ht="12.75">
      <c r="A6" s="38" t="s">
        <v>250</v>
      </c>
      <c r="B6">
        <v>73</v>
      </c>
      <c r="C6">
        <v>73</v>
      </c>
      <c r="D6">
        <v>102</v>
      </c>
      <c r="E6">
        <v>87</v>
      </c>
      <c r="F6">
        <v>76</v>
      </c>
      <c r="G6" s="38" t="s">
        <v>250</v>
      </c>
      <c r="H6">
        <v>73</v>
      </c>
      <c r="I6">
        <v>73</v>
      </c>
      <c r="J6">
        <v>102</v>
      </c>
      <c r="K6">
        <v>87</v>
      </c>
      <c r="L6">
        <v>76</v>
      </c>
    </row>
    <row r="7" spans="1:12" ht="25.5">
      <c r="A7" s="39" t="s">
        <v>251</v>
      </c>
      <c r="B7">
        <v>112</v>
      </c>
      <c r="C7">
        <v>127</v>
      </c>
      <c r="D7">
        <v>153</v>
      </c>
      <c r="E7">
        <v>151</v>
      </c>
      <c r="F7">
        <v>152</v>
      </c>
      <c r="G7" s="38" t="s">
        <v>252</v>
      </c>
      <c r="H7">
        <v>65</v>
      </c>
      <c r="I7">
        <v>74</v>
      </c>
      <c r="J7">
        <v>72</v>
      </c>
      <c r="K7">
        <v>101</v>
      </c>
      <c r="L7">
        <v>58</v>
      </c>
    </row>
    <row r="8" spans="1:12" ht="12.75">
      <c r="A8" s="38"/>
      <c r="G8" s="38" t="s">
        <v>253</v>
      </c>
      <c r="H8">
        <v>165</v>
      </c>
      <c r="I8">
        <v>256</v>
      </c>
      <c r="J8">
        <v>302</v>
      </c>
      <c r="K8">
        <v>327</v>
      </c>
      <c r="L8">
        <v>307</v>
      </c>
    </row>
    <row r="9" spans="1:12" ht="12.75">
      <c r="A9" s="38" t="s">
        <v>252</v>
      </c>
      <c r="B9">
        <v>65</v>
      </c>
      <c r="C9">
        <v>74</v>
      </c>
      <c r="D9">
        <v>72</v>
      </c>
      <c r="E9">
        <v>101</v>
      </c>
      <c r="F9">
        <v>58</v>
      </c>
      <c r="G9" s="38" t="s">
        <v>254</v>
      </c>
      <c r="H9">
        <v>73</v>
      </c>
      <c r="I9">
        <v>79</v>
      </c>
      <c r="J9">
        <v>69</v>
      </c>
      <c r="K9">
        <v>119</v>
      </c>
      <c r="L9">
        <v>108</v>
      </c>
    </row>
    <row r="10" spans="1:6" ht="12.75">
      <c r="A10" s="38" t="s">
        <v>253</v>
      </c>
      <c r="B10">
        <v>165</v>
      </c>
      <c r="C10">
        <v>256</v>
      </c>
      <c r="D10">
        <v>302</v>
      </c>
      <c r="E10">
        <v>327</v>
      </c>
      <c r="F10">
        <v>307</v>
      </c>
    </row>
    <row r="11" spans="1:6" ht="12.75">
      <c r="A11" s="38" t="s">
        <v>254</v>
      </c>
      <c r="B11">
        <v>73</v>
      </c>
      <c r="C11">
        <v>79</v>
      </c>
      <c r="D11">
        <v>69</v>
      </c>
      <c r="E11">
        <v>119</v>
      </c>
      <c r="F11">
        <v>108</v>
      </c>
    </row>
    <row r="12" spans="1:6" ht="25.5">
      <c r="A12" s="39" t="s">
        <v>255</v>
      </c>
      <c r="B12">
        <v>303</v>
      </c>
      <c r="C12">
        <v>409</v>
      </c>
      <c r="D12">
        <v>443</v>
      </c>
      <c r="E12">
        <v>547</v>
      </c>
      <c r="F12">
        <v>473</v>
      </c>
    </row>
    <row r="13" ht="12.75">
      <c r="A13" s="38"/>
    </row>
    <row r="14" spans="1:6" ht="12.75">
      <c r="A14" s="38" t="s">
        <v>256</v>
      </c>
      <c r="B14">
        <v>415</v>
      </c>
      <c r="C14">
        <v>536</v>
      </c>
      <c r="D14">
        <v>596</v>
      </c>
      <c r="E14">
        <v>698</v>
      </c>
      <c r="F14">
        <v>625</v>
      </c>
    </row>
    <row r="15" ht="12.75">
      <c r="A15" s="38"/>
    </row>
    <row r="16" spans="1:4" ht="12.75">
      <c r="A16" s="38" t="s">
        <v>260</v>
      </c>
      <c r="D16">
        <v>240</v>
      </c>
    </row>
    <row r="17" spans="1:4" ht="12.75">
      <c r="A17" s="38" t="s">
        <v>261</v>
      </c>
      <c r="D17">
        <v>174</v>
      </c>
    </row>
    <row r="19" ht="12.75">
      <c r="A19" t="s">
        <v>258</v>
      </c>
    </row>
    <row r="21" ht="12.75">
      <c r="H21" t="s">
        <v>335</v>
      </c>
    </row>
    <row r="22" spans="4:12" ht="12.75">
      <c r="D22">
        <v>3198</v>
      </c>
      <c r="H22" s="19">
        <v>2007</v>
      </c>
      <c r="I22" s="19">
        <v>2006</v>
      </c>
      <c r="J22" s="19">
        <v>2005</v>
      </c>
      <c r="K22" s="19">
        <v>2004</v>
      </c>
      <c r="L22" s="19">
        <v>2003</v>
      </c>
    </row>
    <row r="23" spans="4:12" ht="12.75">
      <c r="D23">
        <v>873</v>
      </c>
      <c r="G23" s="38" t="s">
        <v>247</v>
      </c>
      <c r="H23">
        <v>32</v>
      </c>
      <c r="I23">
        <v>25</v>
      </c>
      <c r="J23">
        <v>25</v>
      </c>
      <c r="K23">
        <v>17</v>
      </c>
      <c r="L23">
        <v>44</v>
      </c>
    </row>
    <row r="24" spans="4:12" ht="12.75">
      <c r="D24">
        <v>2482</v>
      </c>
      <c r="G24" s="38" t="s">
        <v>248</v>
      </c>
      <c r="H24">
        <v>69</v>
      </c>
      <c r="I24">
        <v>60</v>
      </c>
      <c r="J24">
        <v>57</v>
      </c>
      <c r="K24">
        <v>58</v>
      </c>
      <c r="L24">
        <v>69</v>
      </c>
    </row>
    <row r="25" spans="4:12" ht="12.75">
      <c r="D25">
        <f>SUM(D22:D24)</f>
        <v>6553</v>
      </c>
      <c r="G25" s="38" t="s">
        <v>249</v>
      </c>
      <c r="H25">
        <v>653</v>
      </c>
      <c r="I25">
        <v>760</v>
      </c>
      <c r="J25">
        <v>689</v>
      </c>
      <c r="K25">
        <v>892</v>
      </c>
      <c r="L25">
        <v>1031</v>
      </c>
    </row>
    <row r="26" spans="7:12" ht="12.75">
      <c r="G26" s="38" t="s">
        <v>250</v>
      </c>
      <c r="H26">
        <v>699</v>
      </c>
      <c r="I26">
        <v>706</v>
      </c>
      <c r="J26">
        <v>683</v>
      </c>
      <c r="K26">
        <v>576</v>
      </c>
      <c r="L26">
        <v>680</v>
      </c>
    </row>
    <row r="27" spans="7:12" ht="12.75">
      <c r="G27" s="38" t="s">
        <v>252</v>
      </c>
      <c r="H27">
        <v>1203</v>
      </c>
      <c r="I27">
        <v>1161</v>
      </c>
      <c r="J27">
        <v>1401</v>
      </c>
      <c r="K27">
        <v>1733</v>
      </c>
      <c r="L27">
        <v>1330</v>
      </c>
    </row>
    <row r="28" spans="7:12" ht="12.75">
      <c r="G28" s="38" t="s">
        <v>253</v>
      </c>
      <c r="H28">
        <v>4554</v>
      </c>
      <c r="I28">
        <v>5991</v>
      </c>
      <c r="J28">
        <v>6252</v>
      </c>
      <c r="K28">
        <v>6553</v>
      </c>
      <c r="L28">
        <v>6049</v>
      </c>
    </row>
    <row r="29" spans="7:12" ht="12.75">
      <c r="G29" s="38" t="s">
        <v>254</v>
      </c>
      <c r="H29">
        <v>1632</v>
      </c>
      <c r="I29">
        <v>1707</v>
      </c>
      <c r="J29">
        <v>1862</v>
      </c>
      <c r="K29">
        <v>2628</v>
      </c>
      <c r="L29">
        <v>2389</v>
      </c>
    </row>
    <row r="34" spans="8:15" ht="12.75">
      <c r="H34" s="19">
        <v>2003</v>
      </c>
      <c r="I34" s="19">
        <v>2004</v>
      </c>
      <c r="J34" s="19">
        <v>2005</v>
      </c>
      <c r="K34" s="19">
        <v>2006</v>
      </c>
      <c r="L34" s="19">
        <v>2007</v>
      </c>
      <c r="M34" s="19"/>
      <c r="N34" s="19"/>
      <c r="O34" s="19"/>
    </row>
    <row r="35" spans="7:12" ht="12.75">
      <c r="G35" s="38" t="s">
        <v>336</v>
      </c>
      <c r="H35">
        <v>4</v>
      </c>
      <c r="I35">
        <v>1</v>
      </c>
      <c r="J35">
        <v>3</v>
      </c>
      <c r="K35">
        <v>4</v>
      </c>
      <c r="L35">
        <v>4</v>
      </c>
    </row>
    <row r="36" spans="7:12" ht="12.75">
      <c r="G36" t="s">
        <v>337</v>
      </c>
      <c r="H36">
        <v>44</v>
      </c>
      <c r="I36">
        <v>17</v>
      </c>
      <c r="J36">
        <v>25</v>
      </c>
      <c r="K36">
        <v>25</v>
      </c>
      <c r="L36">
        <v>32</v>
      </c>
    </row>
    <row r="38" spans="7:12" ht="12.75">
      <c r="G38" t="s">
        <v>339</v>
      </c>
      <c r="H38">
        <v>8</v>
      </c>
      <c r="I38">
        <v>4</v>
      </c>
      <c r="J38">
        <v>3</v>
      </c>
      <c r="K38">
        <v>4</v>
      </c>
      <c r="L38">
        <v>3</v>
      </c>
    </row>
    <row r="39" spans="7:12" ht="12.75">
      <c r="G39" s="38" t="s">
        <v>338</v>
      </c>
      <c r="H39">
        <v>69</v>
      </c>
      <c r="I39">
        <v>58</v>
      </c>
      <c r="J39">
        <v>57</v>
      </c>
      <c r="K39">
        <v>60</v>
      </c>
      <c r="L39">
        <v>69</v>
      </c>
    </row>
    <row r="41" spans="7:12" ht="12.75">
      <c r="G41" s="38" t="s">
        <v>340</v>
      </c>
      <c r="H41">
        <v>64</v>
      </c>
      <c r="I41">
        <v>59</v>
      </c>
      <c r="J41">
        <v>45</v>
      </c>
      <c r="K41">
        <v>46</v>
      </c>
      <c r="L41">
        <v>32</v>
      </c>
    </row>
    <row r="42" spans="7:12" ht="12.75">
      <c r="G42" s="38" t="s">
        <v>341</v>
      </c>
      <c r="H42">
        <v>1031</v>
      </c>
      <c r="I42">
        <v>892</v>
      </c>
      <c r="J42">
        <v>689</v>
      </c>
      <c r="K42">
        <v>760</v>
      </c>
      <c r="L42">
        <v>653</v>
      </c>
    </row>
    <row r="44" spans="7:12" ht="12.75">
      <c r="G44" t="s">
        <v>342</v>
      </c>
      <c r="H44">
        <v>76</v>
      </c>
      <c r="I44">
        <v>87</v>
      </c>
      <c r="J44">
        <v>102</v>
      </c>
      <c r="K44">
        <v>73</v>
      </c>
      <c r="L44">
        <v>73</v>
      </c>
    </row>
    <row r="45" spans="7:12" ht="12.75">
      <c r="G45" t="s">
        <v>343</v>
      </c>
      <c r="H45">
        <v>680</v>
      </c>
      <c r="I45">
        <v>576</v>
      </c>
      <c r="J45">
        <v>683</v>
      </c>
      <c r="K45">
        <v>706</v>
      </c>
      <c r="L45">
        <v>699</v>
      </c>
    </row>
    <row r="47" spans="7:12" ht="12.75">
      <c r="G47" t="s">
        <v>344</v>
      </c>
      <c r="H47">
        <v>58</v>
      </c>
      <c r="I47">
        <v>101</v>
      </c>
      <c r="J47">
        <v>72</v>
      </c>
      <c r="K47">
        <v>74</v>
      </c>
      <c r="L47">
        <v>65</v>
      </c>
    </row>
    <row r="48" spans="7:12" ht="12.75">
      <c r="G48" t="s">
        <v>345</v>
      </c>
      <c r="H48">
        <v>1330</v>
      </c>
      <c r="I48">
        <v>1733</v>
      </c>
      <c r="J48">
        <v>1401</v>
      </c>
      <c r="K48">
        <v>1161</v>
      </c>
      <c r="L48">
        <v>1203</v>
      </c>
    </row>
    <row r="50" spans="7:12" ht="12.75">
      <c r="G50" t="s">
        <v>346</v>
      </c>
      <c r="H50">
        <v>307</v>
      </c>
      <c r="I50">
        <v>327</v>
      </c>
      <c r="J50">
        <v>302</v>
      </c>
      <c r="K50">
        <v>256</v>
      </c>
      <c r="L50">
        <v>165</v>
      </c>
    </row>
    <row r="51" spans="7:12" ht="12.75">
      <c r="G51" t="s">
        <v>347</v>
      </c>
      <c r="H51">
        <v>6049</v>
      </c>
      <c r="I51">
        <v>6553</v>
      </c>
      <c r="J51">
        <v>6252</v>
      </c>
      <c r="K51">
        <v>5991</v>
      </c>
      <c r="L51">
        <v>4554</v>
      </c>
    </row>
    <row r="53" spans="7:12" ht="12.75">
      <c r="G53" t="s">
        <v>349</v>
      </c>
      <c r="H53">
        <v>108</v>
      </c>
      <c r="I53">
        <v>119</v>
      </c>
      <c r="J53">
        <v>69</v>
      </c>
      <c r="K53">
        <v>79</v>
      </c>
      <c r="L53">
        <v>73</v>
      </c>
    </row>
    <row r="54" spans="7:12" ht="12.75">
      <c r="G54" t="s">
        <v>348</v>
      </c>
      <c r="H54">
        <v>2389</v>
      </c>
      <c r="I54">
        <v>2628</v>
      </c>
      <c r="J54">
        <v>1862</v>
      </c>
      <c r="K54">
        <v>1707</v>
      </c>
      <c r="L54">
        <v>1632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2008-11-20T17:57:43Z</cp:lastPrinted>
  <dcterms:created xsi:type="dcterms:W3CDTF">2008-04-11T16:24:27Z</dcterms:created>
  <dcterms:modified xsi:type="dcterms:W3CDTF">2009-01-27T19:20:28Z</dcterms:modified>
  <cp:category/>
  <cp:version/>
  <cp:contentType/>
  <cp:contentStatus/>
</cp:coreProperties>
</file>